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tabRatio="703" activeTab="0"/>
  </bookViews>
  <sheets>
    <sheet name="HOME" sheetId="1" r:id="rId1"/>
    <sheet name="Shala Mulyaankan Patrak " sheetId="2" r:id="rId2"/>
    <sheet name="Sah Abhyasik  40%" sheetId="3" r:id="rId3"/>
    <sheet name="STD-2" sheetId="4" r:id="rId4"/>
    <sheet name="STD-3" sheetId="5" r:id="rId5"/>
    <sheet name="STD-4" sheetId="6" r:id="rId6"/>
    <sheet name="STD-5" sheetId="7" r:id="rId7"/>
    <sheet name="STD-6" sheetId="8" r:id="rId8"/>
    <sheet name="STD-7" sheetId="9" r:id="rId9"/>
    <sheet name="std-8" sheetId="10" r:id="rId10"/>
    <sheet name="PEPAR STD-6" sheetId="11" r:id="rId11"/>
    <sheet name="PEPAR STD-7" sheetId="12" r:id="rId12"/>
    <sheet name="PEPAR STD-8" sheetId="13" r:id="rId13"/>
  </sheets>
  <definedNames>
    <definedName name="_xlfn.COUNTIFS" hidden="1">#NAME?</definedName>
    <definedName name="AA">'Sah Abhyasik  40%'!$Q$2</definedName>
    <definedName name="_xlnm.Print_Area" localSheetId="10">'PEPAR STD-6'!$B$4:$K$60</definedName>
    <definedName name="_xlnm.Print_Area" localSheetId="11">'PEPAR STD-7'!$B$4:$K$60</definedName>
    <definedName name="_xlnm.Print_Area" localSheetId="12">'PEPAR STD-8'!$B$4:$K$60</definedName>
    <definedName name="_xlnm.Print_Area" localSheetId="2">'Sah Abhyasik  40%'!$B$2:$J$79</definedName>
    <definedName name="_xlnm.Print_Area" localSheetId="1">'Shala Mulyaankan Patrak '!$B$1:$R$42</definedName>
    <definedName name="_xlnm.Print_Area" localSheetId="3">'STD-2'!$B$4:$N$60</definedName>
    <definedName name="_xlnm.Print_Area" localSheetId="4">'STD-3'!$B$4:$N$60</definedName>
    <definedName name="_xlnm.Print_Area" localSheetId="5">'STD-4'!$B$4:$N$60</definedName>
    <definedName name="_xlnm.Print_Area" localSheetId="6">'STD-5'!$B$4:$N$60</definedName>
    <definedName name="_xlnm.Print_Area" localSheetId="7">'STD-6'!$B$4:$N$60</definedName>
    <definedName name="_xlnm.Print_Area" localSheetId="8">'STD-7'!$B$4:$N$60</definedName>
    <definedName name="_xlnm.Print_Area" localSheetId="9">'std-8'!$B$4:$N$60</definedName>
    <definedName name="_xlnm.Print_Titles" localSheetId="10">'PEPAR STD-6'!$B:$C,'PEPAR STD-6'!$8:$10</definedName>
    <definedName name="_xlnm.Print_Titles" localSheetId="11">'PEPAR STD-7'!$B:$C,'PEPAR STD-7'!$8:$10</definedName>
    <definedName name="_xlnm.Print_Titles" localSheetId="12">'PEPAR STD-8'!$B:$C,'PEPAR STD-8'!$8:$10</definedName>
    <definedName name="_xlnm.Print_Titles" localSheetId="3">'STD-2'!$8:$10</definedName>
    <definedName name="_xlnm.Print_Titles" localSheetId="4">'STD-3'!$8:$10</definedName>
    <definedName name="_xlnm.Print_Titles" localSheetId="5">'STD-4'!$8:$10</definedName>
    <definedName name="_xlnm.Print_Titles" localSheetId="6">'STD-5'!$8:$10</definedName>
    <definedName name="_xlnm.Print_Titles" localSheetId="7">'STD-6'!$8:$10</definedName>
    <definedName name="_xlnm.Print_Titles" localSheetId="8">'STD-7'!$8:$10</definedName>
    <definedName name="_xlnm.Print_Titles" localSheetId="9">'std-8'!$8:$10</definedName>
    <definedName name="Z_658E888D_B928_4934_90A0_68BC6D700E0E_.wvu.Cols" localSheetId="2" hidden="1">'Sah Abhyasik  40%'!$K:$Q</definedName>
    <definedName name="Z_658E888D_B928_4934_90A0_68BC6D700E0E_.wvu.Cols" localSheetId="1" hidden="1">'Shala Mulyaankan Patrak '!$G:$G</definedName>
    <definedName name="Z_658E888D_B928_4934_90A0_68BC6D700E0E_.wvu.Cols" localSheetId="3" hidden="1">'STD-2'!$O:$O</definedName>
    <definedName name="Z_658E888D_B928_4934_90A0_68BC6D700E0E_.wvu.Cols" localSheetId="4" hidden="1">'STD-3'!$O:$O</definedName>
    <definedName name="Z_658E888D_B928_4934_90A0_68BC6D700E0E_.wvu.Cols" localSheetId="5" hidden="1">'STD-4'!$O:$O</definedName>
    <definedName name="Z_658E888D_B928_4934_90A0_68BC6D700E0E_.wvu.Cols" localSheetId="6" hidden="1">'STD-5'!$O:$O</definedName>
    <definedName name="Z_658E888D_B928_4934_90A0_68BC6D700E0E_.wvu.Cols" localSheetId="7" hidden="1">'STD-6'!$O:$O</definedName>
    <definedName name="Z_658E888D_B928_4934_90A0_68BC6D700E0E_.wvu.Cols" localSheetId="8" hidden="1">'STD-7'!$O:$O</definedName>
    <definedName name="Z_658E888D_B928_4934_90A0_68BC6D700E0E_.wvu.Cols" localSheetId="9" hidden="1">'std-8'!$O:$O</definedName>
    <definedName name="Z_658E888D_B928_4934_90A0_68BC6D700E0E_.wvu.PrintArea" localSheetId="10" hidden="1">'PEPAR STD-6'!$B$4:$K$60</definedName>
    <definedName name="Z_658E888D_B928_4934_90A0_68BC6D700E0E_.wvu.PrintArea" localSheetId="11" hidden="1">'PEPAR STD-7'!$B$4:$K$60</definedName>
    <definedName name="Z_658E888D_B928_4934_90A0_68BC6D700E0E_.wvu.PrintArea" localSheetId="12" hidden="1">'PEPAR STD-8'!$B$4:$K$60</definedName>
    <definedName name="Z_658E888D_B928_4934_90A0_68BC6D700E0E_.wvu.PrintArea" localSheetId="2" hidden="1">'Sah Abhyasik  40%'!$B$2:$J$79</definedName>
    <definedName name="Z_658E888D_B928_4934_90A0_68BC6D700E0E_.wvu.PrintArea" localSheetId="1" hidden="1">'Shala Mulyaankan Patrak '!$B$1:$R$42</definedName>
    <definedName name="Z_658E888D_B928_4934_90A0_68BC6D700E0E_.wvu.PrintArea" localSheetId="3" hidden="1">'STD-2'!$B$4:$N$60</definedName>
    <definedName name="Z_658E888D_B928_4934_90A0_68BC6D700E0E_.wvu.PrintArea" localSheetId="4" hidden="1">'STD-3'!$B$4:$N$60</definedName>
    <definedName name="Z_658E888D_B928_4934_90A0_68BC6D700E0E_.wvu.PrintArea" localSheetId="5" hidden="1">'STD-4'!$B$4:$N$60</definedName>
    <definedName name="Z_658E888D_B928_4934_90A0_68BC6D700E0E_.wvu.PrintArea" localSheetId="6" hidden="1">'STD-5'!$B$4:$N$60</definedName>
    <definedName name="Z_658E888D_B928_4934_90A0_68BC6D700E0E_.wvu.PrintArea" localSheetId="7" hidden="1">'STD-6'!$B$4:$N$60</definedName>
    <definedName name="Z_658E888D_B928_4934_90A0_68BC6D700E0E_.wvu.PrintArea" localSheetId="8" hidden="1">'STD-7'!$B$4:$N$60</definedName>
    <definedName name="Z_658E888D_B928_4934_90A0_68BC6D700E0E_.wvu.PrintArea" localSheetId="9" hidden="1">'std-8'!$B$4:$N$60</definedName>
    <definedName name="Z_658E888D_B928_4934_90A0_68BC6D700E0E_.wvu.PrintTitles" localSheetId="10" hidden="1">'PEPAR STD-6'!$B:$C,'PEPAR STD-6'!$8:$10</definedName>
    <definedName name="Z_658E888D_B928_4934_90A0_68BC6D700E0E_.wvu.PrintTitles" localSheetId="11" hidden="1">'PEPAR STD-7'!$B:$C,'PEPAR STD-7'!$8:$10</definedName>
    <definedName name="Z_658E888D_B928_4934_90A0_68BC6D700E0E_.wvu.PrintTitles" localSheetId="12" hidden="1">'PEPAR STD-8'!$B:$C,'PEPAR STD-8'!$8:$10</definedName>
    <definedName name="Z_658E888D_B928_4934_90A0_68BC6D700E0E_.wvu.PrintTitles" localSheetId="3" hidden="1">'STD-2'!$8:$10</definedName>
    <definedName name="Z_658E888D_B928_4934_90A0_68BC6D700E0E_.wvu.PrintTitles" localSheetId="4" hidden="1">'STD-3'!$8:$10</definedName>
    <definedName name="Z_658E888D_B928_4934_90A0_68BC6D700E0E_.wvu.PrintTitles" localSheetId="5" hidden="1">'STD-4'!$8:$10</definedName>
    <definedName name="Z_658E888D_B928_4934_90A0_68BC6D700E0E_.wvu.PrintTitles" localSheetId="6" hidden="1">'STD-5'!$8:$10</definedName>
    <definedName name="Z_658E888D_B928_4934_90A0_68BC6D700E0E_.wvu.PrintTitles" localSheetId="7" hidden="1">'STD-6'!$8:$10</definedName>
    <definedName name="Z_658E888D_B928_4934_90A0_68BC6D700E0E_.wvu.PrintTitles" localSheetId="8" hidden="1">'STD-7'!$8:$10</definedName>
    <definedName name="Z_658E888D_B928_4934_90A0_68BC6D700E0E_.wvu.PrintTitles" localSheetId="9" hidden="1">'std-8'!$8:$10</definedName>
    <definedName name="Z_658E888D_B928_4934_90A0_68BC6D700E0E_.wvu.Rows" localSheetId="10" hidden="1">'PEPAR STD-6'!$61:$63</definedName>
    <definedName name="Z_658E888D_B928_4934_90A0_68BC6D700E0E_.wvu.Rows" localSheetId="11" hidden="1">'PEPAR STD-7'!$61:$63</definedName>
    <definedName name="Z_658E888D_B928_4934_90A0_68BC6D700E0E_.wvu.Rows" localSheetId="12" hidden="1">'PEPAR STD-8'!$61:$63</definedName>
    <definedName name="Z_658E888D_B928_4934_90A0_68BC6D700E0E_.wvu.Rows" localSheetId="3" hidden="1">'STD-2'!$61:$63</definedName>
    <definedName name="Z_658E888D_B928_4934_90A0_68BC6D700E0E_.wvu.Rows" localSheetId="4" hidden="1">'STD-3'!$61:$63</definedName>
    <definedName name="Z_658E888D_B928_4934_90A0_68BC6D700E0E_.wvu.Rows" localSheetId="5" hidden="1">'STD-4'!$61:$63</definedName>
    <definedName name="Z_658E888D_B928_4934_90A0_68BC6D700E0E_.wvu.Rows" localSheetId="6" hidden="1">'STD-5'!$61:$63</definedName>
    <definedName name="Z_658E888D_B928_4934_90A0_68BC6D700E0E_.wvu.Rows" localSheetId="7" hidden="1">'STD-6'!$61:$63</definedName>
    <definedName name="Z_658E888D_B928_4934_90A0_68BC6D700E0E_.wvu.Rows" localSheetId="8" hidden="1">'STD-7'!$61:$63</definedName>
    <definedName name="Z_658E888D_B928_4934_90A0_68BC6D700E0E_.wvu.Rows" localSheetId="9" hidden="1">'std-8'!$61:$64</definedName>
  </definedNames>
  <calcPr fullCalcOnLoad="1"/>
</workbook>
</file>

<file path=xl/sharedStrings.xml><?xml version="1.0" encoding="utf-8"?>
<sst xmlns="http://schemas.openxmlformats.org/spreadsheetml/2006/main" count="554" uniqueCount="212">
  <si>
    <t>મુલ્યાંકન</t>
  </si>
  <si>
    <t>ગ્રેડ</t>
  </si>
  <si>
    <t>D</t>
  </si>
  <si>
    <t>C</t>
  </si>
  <si>
    <t>ગુણ</t>
  </si>
  <si>
    <t>A</t>
  </si>
  <si>
    <t>B</t>
  </si>
  <si>
    <t>A+</t>
  </si>
  <si>
    <t>ગુણોત્સવ-  ૭/૨૦૧૭</t>
  </si>
  <si>
    <r>
      <t>શાળાનુ મુલ્યાંકન</t>
    </r>
    <r>
      <rPr>
        <sz val="11"/>
        <color indexed="8"/>
        <rFont val="Arial Unicode MS"/>
        <family val="2"/>
      </rPr>
      <t xml:space="preserve"> </t>
    </r>
    <r>
      <rPr>
        <sz val="11"/>
        <color indexed="8"/>
        <rFont val="Arial Unicode MS"/>
        <family val="2"/>
      </rPr>
      <t>(સ્વ.મૂ. / બાહ્ય મૂ. / પૂન:મૂ.)</t>
    </r>
  </si>
  <si>
    <t xml:space="preserve">શાળા નો કોડ </t>
  </si>
  <si>
    <t xml:space="preserve">શાળા નુ નામ </t>
  </si>
  <si>
    <t xml:space="preserve">ગામ તથા ક્લસ્ટર નુ નામ </t>
  </si>
  <si>
    <t xml:space="preserve">બ્લોક તથા જીલ્લાનું નામ </t>
  </si>
  <si>
    <t>Standard</t>
  </si>
  <si>
    <t>Present 
Student</t>
  </si>
  <si>
    <t>Absent 
Student</t>
  </si>
  <si>
    <t>Reading 
Marks</t>
  </si>
  <si>
    <t>Writing
Marks</t>
  </si>
  <si>
    <t>Language
Marks</t>
  </si>
  <si>
    <t>Maths 
Marks</t>
  </si>
  <si>
    <t>Total</t>
  </si>
  <si>
    <t>Total 
Marks</t>
  </si>
  <si>
    <t>Gujarati 
Marks</t>
  </si>
  <si>
    <t>Maths
Marks</t>
  </si>
  <si>
    <t>Hindi 
Marks</t>
  </si>
  <si>
    <t>English
Marks</t>
  </si>
  <si>
    <t>SS 
Marks</t>
  </si>
  <si>
    <t>Science 
Marks</t>
  </si>
  <si>
    <t>Sanskrit
Marks</t>
  </si>
  <si>
    <t>પ્રાર્થના</t>
  </si>
  <si>
    <t>યોગ વ્યાયામ અને રમતગમત</t>
  </si>
  <si>
    <t>વિષયવસ્તુ આધારિત પ્રવૃતિઓ, બાળમેળો અને ઇકોક્લબ</t>
  </si>
  <si>
    <t>શાળા પુસ્તકાલય</t>
  </si>
  <si>
    <t>સાંસ્કૃતિક પ્રવૃતિઓ અને બાલસભા</t>
  </si>
  <si>
    <t>શાળાની સહ અભ્યાસ પ્રવૃતિઓનું મુલ્યાંકન (A)</t>
  </si>
  <si>
    <t xml:space="preserve">પાઠપુસ્તકો અને મૂલ્યાંકન </t>
  </si>
  <si>
    <t>મધ્યાહન ભોજન યોજના</t>
  </si>
  <si>
    <t xml:space="preserve">પાણી અને શૌચાલય </t>
  </si>
  <si>
    <t xml:space="preserve">કોમ્પ્યુટરનો ઉપયોગ </t>
  </si>
  <si>
    <t>લોકભાગીદારી</t>
  </si>
  <si>
    <t xml:space="preserve">અન્ય </t>
  </si>
  <si>
    <t xml:space="preserve">લોકભાગીદારી અને સંસાધનોના ઉપયોગનું મૂલ્યાંકન (B) </t>
  </si>
  <si>
    <t>શાળાનું સહ શૈક્ષણિક મૂલ્યાંકન (A+B)</t>
  </si>
  <si>
    <t>શાળાનુ શૈક્ષણિક મુલ્યાંકન (૬૦%)</t>
  </si>
  <si>
    <t>શાળાનુ બીનશૈક્ષણિક મુલ્યાંકન (૪૦%)</t>
  </si>
  <si>
    <t xml:space="preserve">શાળા નુ શૈક્ષણિક મુલ્યાંકન </t>
  </si>
  <si>
    <t>4.9 - 6.1</t>
  </si>
  <si>
    <t>6.2 - 7.4</t>
  </si>
  <si>
    <t>7.5 - 8.7</t>
  </si>
  <si>
    <t>8.8 - 10</t>
  </si>
  <si>
    <t>0 - 4.8</t>
  </si>
  <si>
    <t xml:space="preserve">પ્રાથમિક શાળા, </t>
  </si>
  <si>
    <t xml:space="preserve">વાંચન, લેખન, ગણન મૂલ્યાંકન પત્રક </t>
  </si>
  <si>
    <t>ધોરણ :- ૨</t>
  </si>
  <si>
    <t>ક્રમ</t>
  </si>
  <si>
    <t>વિદ્યાર્થીનું નામ</t>
  </si>
  <si>
    <t>ગુજરાતી 
વાંચન</t>
  </si>
  <si>
    <t>ગુજરાતી લેખન</t>
  </si>
  <si>
    <t>સ્વ.</t>
  </si>
  <si>
    <t>બાહ્ય</t>
  </si>
  <si>
    <t>ગણન</t>
  </si>
  <si>
    <t>ધોરણ :- ૫</t>
  </si>
  <si>
    <t>ધોરણ :- ૪</t>
  </si>
  <si>
    <t>ધોરણ :- ૩</t>
  </si>
  <si>
    <t>ધોરણ :- ૬</t>
  </si>
  <si>
    <t xml:space="preserve">સહ અભ્યાસ પ્રવૃતિ મુલ્યાંકન </t>
  </si>
  <si>
    <t>સ્વ.મૂલ્યાંકન</t>
  </si>
  <si>
    <t xml:space="preserve">SCHOOL CODE </t>
  </si>
  <si>
    <t>બાહ્ય મૂલ્યાંકન</t>
  </si>
  <si>
    <t xml:space="preserve">SCHOOL NAME </t>
  </si>
  <si>
    <t xml:space="preserve">મૂલ્યાંકનકારનું નામ અને સહી </t>
  </si>
  <si>
    <t>પ્રવૃતિ મુલ્યાંકનના ધોરણો</t>
  </si>
  <si>
    <t>ઉત્તમ</t>
  </si>
  <si>
    <t>ખુબ સારુ</t>
  </si>
  <si>
    <t>સારુ</t>
  </si>
  <si>
    <t>મધ્યમ</t>
  </si>
  <si>
    <t>નબળુ</t>
  </si>
  <si>
    <t>બિલકુલ નહિ</t>
  </si>
  <si>
    <t>૧.૦</t>
  </si>
  <si>
    <t>૧.૧</t>
  </si>
  <si>
    <t xml:space="preserve">પ્રાર્થના સભામાં તમામ બાળકો સક્રિય રીતે ભાગ લે છે. </t>
  </si>
  <si>
    <t>૧.૨</t>
  </si>
  <si>
    <t xml:space="preserve">પ્રાર્થના સભાનું સંચાલન બાળકો દ્રારા (કન્યાઓની સપ્રમાણની ભાગીદારી સહિત) થાય છે. </t>
  </si>
  <si>
    <t>૧.૩</t>
  </si>
  <si>
    <t xml:space="preserve">પ્રાર્થનાસભામાં વિવિધ વાજીંત્રોનો ઉપયોગ બાળકો કરે છે. </t>
  </si>
  <si>
    <t>૧.૪</t>
  </si>
  <si>
    <t xml:space="preserve">પ્રાર્થનાસભામાં ઘડિયાગાન, સમાચાર વાંચન, પ્રશ્નોતરી જેવી પ્રવૃતિઓ થાય છે. </t>
  </si>
  <si>
    <t>૧.૫</t>
  </si>
  <si>
    <t xml:space="preserve">પ્રાર્થનાની પસંદગી તેમજ સમગ્ર તયા રજૂઆતમાં પુરતું વૈવિધ્ય રાખવામાં આવે છે. </t>
  </si>
  <si>
    <t>૨.૦</t>
  </si>
  <si>
    <t xml:space="preserve">યોગ વ્યાયામ અને રમત ગમત </t>
  </si>
  <si>
    <t>૨.૧</t>
  </si>
  <si>
    <t xml:space="preserve">શાળાના તમામ બાળકો યોગિક ક્રિયાઓમાં ભાગ લે છે. </t>
  </si>
  <si>
    <t>૨.૨</t>
  </si>
  <si>
    <t xml:space="preserve">શાળાના બાળકોએ રમતોત્સવ અથવા ખેલ મહાકુંભમાં રાજ્ય/જીલ્લા/તાલુકા/ક્લ્સ્ટર કક્ષાએ ભાગ લીધો છે. </t>
  </si>
  <si>
    <t>૨.૩</t>
  </si>
  <si>
    <t xml:space="preserve">દર અઠવાડિયે શાળામાં સમૂહ ક્વાયત થાય છે. </t>
  </si>
  <si>
    <t>૨.૪</t>
  </si>
  <si>
    <t xml:space="preserve">દરેક ધોરણના બાળકોને રમત ગમત અને વ્યાયામની નિયમિત તક મળે છે. </t>
  </si>
  <si>
    <t>૨.૫</t>
  </si>
  <si>
    <t xml:space="preserve">રમત ગમતની દરેક પ્રવૃતિમાં કન્યાઓની સપ્રમાણ ભાગીદારી હોય છે. </t>
  </si>
  <si>
    <t>૩.૦</t>
  </si>
  <si>
    <t xml:space="preserve">વિષયવસ્તુ આધારિત પ્રવૃતિઓ બાળમેળો અને ઇકોક્લબ </t>
  </si>
  <si>
    <t>૩.૧</t>
  </si>
  <si>
    <t xml:space="preserve">વિવિધ વિષયવસ્તુ આધારિત પ્રોજેક્ટસ પુરતા પ્રમાણમાં અને ગુણવત્તાયુક્ત રીતે કરવામાં આવે છે. </t>
  </si>
  <si>
    <t>૩.૨</t>
  </si>
  <si>
    <t xml:space="preserve">વિષય આધારિત બુલેટીન બોર્ડ પર અદ્યતન વિગતો મુકાય છે. </t>
  </si>
  <si>
    <t>૩.૩</t>
  </si>
  <si>
    <t xml:space="preserve">શાળાના બાળકોએ ગણિત વિજ્ઞાન પ્રદર્શનમાં રાજ્ય/જીલ્લા/તાલુકા/કલ્સ્ટર કક્ષાએ ભાગ લીધો છે. </t>
  </si>
  <si>
    <t>૩.૪</t>
  </si>
  <si>
    <t xml:space="preserve">શાળામાં સ્વસ્થ જમીન અને જમીન સંવર્ધનની પ્રવૃતિઓ થાય છે. </t>
  </si>
  <si>
    <t>૩.૫</t>
  </si>
  <si>
    <t xml:space="preserve">શાળામાં ઔષધબાગ અને કિચન ગાર્ડન છે. </t>
  </si>
  <si>
    <t>૪.૦</t>
  </si>
  <si>
    <t xml:space="preserve">શાળા પુસ્તકાલય </t>
  </si>
  <si>
    <t>૪.૧</t>
  </si>
  <si>
    <t xml:space="preserve">શાળા પુસ્તકાલયનો ઉપયોગ તમામ શિક્ષકો કરે છે. </t>
  </si>
  <si>
    <t>૪.૨</t>
  </si>
  <si>
    <t xml:space="preserve">શાળા પુસ્તકાલયનો બાળકો ઉપયોગ કરે છે. </t>
  </si>
  <si>
    <t>૪.૩</t>
  </si>
  <si>
    <t xml:space="preserve">વાંચન પર્વ વાંચન સપ્તાહ અથવા જ્ઞાન સપ્તાહની ઊજવણી દરમ્યાન શાળા પુસ્તકાલયનો ઉપયોગ થાય છે. </t>
  </si>
  <si>
    <t>૪.૪</t>
  </si>
  <si>
    <t xml:space="preserve">શાળા પુસ્તકાલયના પુસ્તકોનું ધોરણવાર અને વિષયવાર વર્ગીકરણ કરવામાં આવે છે. </t>
  </si>
  <si>
    <t>૪.૫</t>
  </si>
  <si>
    <t xml:space="preserve">બાળકોએ વાંચેલા પુસ્તકો વિશે પ્રાર્થનાસભામાં રજૂઆત કરવામાં આવે છે. </t>
  </si>
  <si>
    <t>૫.૦</t>
  </si>
  <si>
    <t xml:space="preserve">સાંસ્કૃતિક પ્રવૃતિઓ અને બાલસભા </t>
  </si>
  <si>
    <t>૫.૧</t>
  </si>
  <si>
    <t xml:space="preserve">શાળામાં વાર્ષિકોત્સવની ઊજવણી યોગ્ય રીતે થાય છે. </t>
  </si>
  <si>
    <t>૫.૨</t>
  </si>
  <si>
    <t xml:space="preserve">સાંસ્કૃતિક પ્રવૃતિઓમાં મોટાભાગના બાળકો ભાગ લે છે. </t>
  </si>
  <si>
    <t>૫.૩</t>
  </si>
  <si>
    <t xml:space="preserve">રાષ્ટ્રીય તહેવારોની ઊજવણી દરમ્યાન સાંસ્કૃતિક પ્રવૃતિઓ યોજવામાં આવે છે. </t>
  </si>
  <si>
    <t>૫.૪</t>
  </si>
  <si>
    <t xml:space="preserve">શાળામાં દર સપ્તાહે બાલસભાનું આયોજન થાય છે. </t>
  </si>
  <si>
    <t>૫.૫</t>
  </si>
  <si>
    <t xml:space="preserve">સાંસ્કૃતિક પ્રવૃતિઓમાં કન્યાઓની સપ્રમાણ ભાગીદારી હોય છે. </t>
  </si>
  <si>
    <t>૬.૦</t>
  </si>
  <si>
    <t xml:space="preserve">શાળાકીય સઅભ્યાસિક પરીક્ષાઓ અને અન્ય </t>
  </si>
  <si>
    <t>૬.૧</t>
  </si>
  <si>
    <t>ધોરણ -૮ ની NMMS પરીક્ષામાં બાળકોની ઉપસ્થિતિ 
(જો શાળામાં ધોરણ-૮ ના હોય તો આ વિધાનમાં કોઇપણ પ્રકારનો પ્રત્યુતર આપવો નહિ)</t>
  </si>
  <si>
    <t>૬.૨</t>
  </si>
  <si>
    <t>ધોરણ -૮ ની NMMS પરીક્ષામાં બાળકોનો  રાજ્યના મેરીટમાં સમાવેશ 
(જો શાળામાં ધોરણ-૮ ના હોય તો આ વિધાનમાં કોઇપણ પ્રકારનો પ્રત્યુતર આપવો નહિ)</t>
  </si>
  <si>
    <t>૬.૩</t>
  </si>
  <si>
    <t xml:space="preserve">ધોરણ ૫ અને ૮ ની અનુક્રમે પ્રાથમિક શિષ્ય્વૃતિ અને માધ્યમિક શિષ્યવૃતિમાં બાળકોની ઉપસ્થિતિ (જે શાળામાં ધોરણ-૮  હોય તે શાળાએ ધોરણ ૮ ની સંખ્યા ધ્યાને લેવી. જે શાળામાં ધોરણ ૫ હોય તે શાળાએ ધોરણ ૫ ની સંખ્યા ધ્યાને લેવી તેમજ જે શાળામાં ધોરણ ૧ થી ૮ હોય તે શાળાએ ધોરણ ૫ અને ૮ ની સંખ્યા ધ્યાને લેવી) </t>
  </si>
  <si>
    <t>૬.૪</t>
  </si>
  <si>
    <t xml:space="preserve">ધોરણ ૫ અને ૮ ના બાળકોની પ્રાથમિક  માધ્યમિક ચિત્રકામ પરીક્ષામાં ઉપસ્થિતિ  (જે શાળામાં ધોરણ- ૬ થી ૮  હોય તે શાળાએ ધોરણ ૬ થી ૮  ની સંખ્યા ધ્યાને લેવી. જે શાળામાં ફ્ક્ત  ધોરણ  ૧ થી ૫ હોય તે શાળાએ ધોરણ ૫ ની સંખ્યા ધ્યાને લેવી તેમજ જે શાળામાં ધોરણ ૧ થી ૮ હોય તે શાળાએ ધોરણ ૫ અને ૮ ની સંખ્યા ધ્યાને લેવી) </t>
  </si>
  <si>
    <t>૬.૫</t>
  </si>
  <si>
    <t xml:space="preserve">શાળાના શિક્ષકોના ફોટા સહિતની માહિતી દર્શાવતું બોર્ડ શાળામાં ઉપલબ્ધ છે. </t>
  </si>
  <si>
    <t xml:space="preserve">પાઠયપુસ્તકો અને મૂલ્યાંકન </t>
  </si>
  <si>
    <t xml:space="preserve">તમામ બાળકોને પાઠયપુસ્તકો ઉપલબ્ધ છે. </t>
  </si>
  <si>
    <t xml:space="preserve">બાળકો પાઠયપુસ્તકો / નોટબુકમાં લેખન કાર્ય કરે છે. </t>
  </si>
  <si>
    <t xml:space="preserve">બાળકોએ કરેલુ લેખન કાર્ય શિક્ષકો દ્રારા ચકાસવામાં અને સુધારવામાં આવે છે. </t>
  </si>
  <si>
    <t xml:space="preserve">સાક્ષરી વિષયોનું સતત મૂલ્યાંકન થાય છે. </t>
  </si>
  <si>
    <t xml:space="preserve">સર્વાગી શિક્ષણ માટે જરુરી મૂલ્યાંકન થાય છે. </t>
  </si>
  <si>
    <t xml:space="preserve">મધ્યાહન ભોજન યોજના </t>
  </si>
  <si>
    <t xml:space="preserve">શાળામાં નિયમિત મધ્યાહન ભોજન યોજના ચાલે છે. </t>
  </si>
  <si>
    <t xml:space="preserve">મધ્યાહન ભોજન યોજનાનો લાભ તમામ બાળકો લે છે.  </t>
  </si>
  <si>
    <t xml:space="preserve">તમામ બાળકો હાથ પગ અને મોં ધોઇને જમવા બેસે છે. </t>
  </si>
  <si>
    <t xml:space="preserve">મધ્યાહન ભોજન અંતર્ગત અપાતા ભોજનની ગુણવત્તા  શિક્ષકો દ્રારા ચકાસવામાં આવે છે. </t>
  </si>
  <si>
    <t xml:space="preserve">મધ્યાહન ભોજન માટેની રસોઇની તેમજ બાળકોની બેસવાની જ્ગ્યા સ્વસ્છ રાખવામાં આવે છે.  </t>
  </si>
  <si>
    <t xml:space="preserve">પાણી અને શૌચાલય ઉત્તમ </t>
  </si>
  <si>
    <t xml:space="preserve">પીવાલાયક પાણી તમામ બાળકોને સરળતાથી ઉપલબ્ધ છે. </t>
  </si>
  <si>
    <t xml:space="preserve">પાણીની સુવિધા (ટાંકી) તથા શૌચાલયની સફાઇ યોગ્ય સામગ્રી દ્રારા નિયમિત રીતે થાય છે. </t>
  </si>
  <si>
    <t xml:space="preserve">તમામ શૌચાલયોમાં પુરતા પ્રમાણમાં પાણી ઉપલબ્ધ છે. </t>
  </si>
  <si>
    <t xml:space="preserve">વેસ્ટ પાણીનો ઉપયોગ શાળાની બાગબાની માટે થાય છે. </t>
  </si>
  <si>
    <t xml:space="preserve">વરસાદી પાણીના સંગ્રહ માટેની સુવિધા કાર્યરત છે. અને સંગ્રહ થયેલા પાણીનો યોગ્ય ઉપયોગ થાય છે. (જો શાળામાં આ સુવિધા હોય તો જ ગુણાંકન કરવું અન્યથા ખાલી છોડવું) </t>
  </si>
  <si>
    <t xml:space="preserve">કોમ્પ્યુટરનો ઉપયોગ ( જો શાળામાં કોમ્પ્યુટર હોય તો જ  આ વિભાગ ભરવો અન્યથા ખાલી છોડવો) </t>
  </si>
  <si>
    <t xml:space="preserve">શાળામાં કોમ્પ્યુટર કાર્યરત છે. </t>
  </si>
  <si>
    <t xml:space="preserve">તમામ શિક્ષકો કોમ્પ્યુટરનો શૈક્ષણિક હેતુ માટે ઉપયોગ કરે છે. </t>
  </si>
  <si>
    <t xml:space="preserve">તમામ શિક્ષકો કોમ્પ્યુટરનો  વહીવટી હેતુ માટે ઉપયોગ કરે છે. </t>
  </si>
  <si>
    <t xml:space="preserve">ધોરણ ૬ થી ૮ ના બાળકો કોમ્પ્યુટરનો ઉપયોગ કરે છે. </t>
  </si>
  <si>
    <t xml:space="preserve">દૂરવર્તી શિક્ષણ કાર્યક્રમ બાળકોને નિયમિત રીતે બતાવવામાં આવે છે. (માત્ર ધોરણ ૬ થી ૮ હોય તેવી શાળાઓએ આ વિધાનમાં જવાબ આપવો અન્ય શાળાઓએ આ વિધાન સામેના ખાનામાં કંઇ જ દર્શાવવુ નહિ. </t>
  </si>
  <si>
    <t xml:space="preserve">લોકભાગીદારી </t>
  </si>
  <si>
    <t xml:space="preserve">એસ.એમ.સી. બેઠકો નિયમિત મળે છે. જેમા પરુષ સભ્યો અને મહિલા સપ્રમાણ ભાગીદારી હોય છે. </t>
  </si>
  <si>
    <t xml:space="preserve">ડાયસ ફોર્મ અંતર્ગત તૈયાર થતી શાળાની માહિતીનું જન વાંચન કરવામાં આવે છે. અને શાળા અંગેની આ તમામ માહિતીથી ગામા લોકોને વાકેફ કરવામાં આવે છે. </t>
  </si>
  <si>
    <t xml:space="preserve">બાળકોની શૈક્ષણિક પ્રગતિથી વાલીઓને વાકેફ કરવામાં આવે છે. </t>
  </si>
  <si>
    <t xml:space="preserve">એસ.એમ.સી. દ્રારા શાળા વિકાસ યોજના તૈયાર કરવામાં આવે છે. તથા એસ.એમ.સી.ના સભ્યો શાળાની ભૌતિક સુવિધાઓના નિર્માણ અને જાણવણીમાં ભાગ લે છે. </t>
  </si>
  <si>
    <t xml:space="preserve">એસ.એમ.સી. બેઠકમાં શાળા વિકાસ યોજનાને ધ્યાનમાં રાખીને પ્રગતિની સમીક્ષા કરવામાં આવે છે. </t>
  </si>
  <si>
    <t xml:space="preserve">તમામ ઓરડાઓમાં સુરક્ષિત વીજ વ્યવસ્થા છે. </t>
  </si>
  <si>
    <t xml:space="preserve">શાળા દ્રારા બાળકોને શૈક્ષણિક મુલાકાત પર્યટન અને પ્રવાસ કરાવવામાં આવે છે અને ત્યારબાદ તેનું શૈક્ષણિક અનુકાર્ય થાય છે. </t>
  </si>
  <si>
    <t xml:space="preserve">શાળામાં કન્યાઓ અને કુમારની હાજરી સમગ્ર વર્ષ દરમ્યાન સપ્રમાણ રહે છે. </t>
  </si>
  <si>
    <t xml:space="preserve">શાળા સફાઇની દરેક પ્રવૃતિમાં કુમાર અને ક્ન્યાની સપ્રમાણ ભાગીદારી હોય છે. </t>
  </si>
  <si>
    <t>શિક્ષકો વર્ગકાર્યમાં તાલીમનો ઉપયોગ કરે છે.</t>
  </si>
  <si>
    <t>√</t>
  </si>
  <si>
    <t>ગુજરાતી</t>
  </si>
  <si>
    <t>ગણિત</t>
  </si>
  <si>
    <t>હિન્દી</t>
  </si>
  <si>
    <t>અંગ્રેજી</t>
  </si>
  <si>
    <t>સમાજ</t>
  </si>
  <si>
    <t>વિજ્ઞાન</t>
  </si>
  <si>
    <t>સંસ્કૃત</t>
  </si>
  <si>
    <t>લેખિત કસોટી ૧૦૦ માંથી અંદાજે ગુણ</t>
  </si>
  <si>
    <t>ગુણોત્સવ-  ૮/૨૦૧૮</t>
  </si>
  <si>
    <t>ધોરણ :- ૭</t>
  </si>
  <si>
    <t>ધોરણ :- ૮</t>
  </si>
  <si>
    <t>વર્ગનો ગ્રેડ</t>
  </si>
  <si>
    <t>વાંચન</t>
  </si>
  <si>
    <t>લેખન</t>
  </si>
  <si>
    <t xml:space="preserve">કુલ </t>
  </si>
  <si>
    <t>કુલ</t>
  </si>
  <si>
    <t xml:space="preserve">આ ફોરમેટમાં તમારે તમારા વર્ગના બાળકોના અંદાજીત મળવાપાત્ર ગુણ લખી તમે તમારા વર્ગનો અને શાળાનો ગ્રેડ  જાણી શકો છો. </t>
  </si>
  <si>
    <t xml:space="preserve">દરેક શીટમાં સ્વ. મુલ્યાંકનમાં મુલ્યાંકન કરવું </t>
  </si>
  <si>
    <t xml:space="preserve">બાળકનું નામ નહી લખો તો ચાલશે ૫ણ નંબર અવશ્ય લખવો. વર્ગમાં જેટલા બાળક હોય તેટલા જ નંબર લખવા એક૫ણ વઘારે નહી અને એક૫ણ ઓછો નહી </t>
  </si>
  <si>
    <t xml:space="preserve">શાળાનો ગ્રેડ જાણવા તમામ ઘોરણનું મુલ્યાકન કરવું જરૂરી છે.  ઘોરણ ૬ થી ૮ માં વાંચન, લેખન, ગણન મુલ્યાંકન ગ્રેડમાં ગણવામાં આવતું નથી માટે શાળાના ગ્રેડ માટે તે ઘોરણમાં પે૫રમાં મળવાપાત્ર અંદાજીત વિષયવાર ગુણ લખો. </t>
  </si>
  <si>
    <t xml:space="preserve">કોઇ ભુલચૂક રહી ગઇ હોય તો જાણ કરશો. ફકત વોટસ૫ ૫ર </t>
  </si>
  <si>
    <t xml:space="preserve">સ્કૂલ સમયમાં બિલકુલ ફોન કરવો નહી. </t>
  </si>
  <si>
    <r>
      <t>સહ અભ્યાસિક પ્રવૃતિ મુલ્યાંકનના</t>
    </r>
    <r>
      <rPr>
        <sz val="14"/>
        <color indexed="9"/>
        <rFont val="Arial Unicode MS"/>
        <family val="2"/>
      </rPr>
      <t xml:space="preserve">  40%</t>
    </r>
    <r>
      <rPr>
        <sz val="16"/>
        <color indexed="9"/>
        <rFont val="Arial Unicode MS"/>
        <family val="2"/>
      </rPr>
      <t xml:space="preserve"> ગુણમાં તેનો ગ્રેડ જાણવા તે શીટમાં ટીક કરો. </t>
    </r>
  </si>
  <si>
    <t>JAGDISH PATEL 
MANIPUR PRIMARY SCHOOL 
Ta. Kadi     Dist. Mehsana
jagdish.patel95@gmail.com 
Mobile No. 9428958875</t>
  </si>
  <si>
    <t>અ૫ડેટ ફોરમેટ નીચેના બ્લોગ ૫રથી ડાઉનલોડ ૫ણ કરી શકશો.</t>
  </si>
  <si>
    <t>www.manipurdaran.blogspot.in</t>
  </si>
</sst>
</file>

<file path=xl/styles.xml><?xml version="1.0" encoding="utf-8"?>
<styleSheet xmlns="http://schemas.openxmlformats.org/spreadsheetml/2006/main">
  <numFmts count="37">
    <numFmt numFmtId="5" formatCode="&quot;રૂ&quot;\ #,##0;&quot;રૂ&quot;\ \-#,##0"/>
    <numFmt numFmtId="6" formatCode="&quot;રૂ&quot;\ #,##0;[Red]&quot;રૂ&quot;\ \-#,##0"/>
    <numFmt numFmtId="7" formatCode="&quot;રૂ&quot;\ #,##0.00;&quot;રૂ&quot;\ \-#,##0.00"/>
    <numFmt numFmtId="8" formatCode="&quot;રૂ&quot;\ #,##0.00;[Red]&quot;રૂ&quot;\ \-#,##0.00"/>
    <numFmt numFmtId="42" formatCode="_ &quot;રૂ&quot;\ * #,##0_ ;_ &quot;રૂ&quot;\ * \-#,##0_ ;_ &quot;રૂ&quot;\ * &quot;-&quot;_ ;_ @_ "/>
    <numFmt numFmtId="41" formatCode="_ * #,##0_ ;_ * \-#,##0_ ;_ * &quot;-&quot;_ ;_ @_ "/>
    <numFmt numFmtId="44" formatCode="_ &quot;રૂ&quot;\ * #,##0.00_ ;_ &quot;રૂ&quot;\ * \-#,##0.00_ ;_ &quot;રૂ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7000000]dd\-mmm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000"/>
    <numFmt numFmtId="186" formatCode="0.000000000000"/>
    <numFmt numFmtId="187" formatCode="0.0000000000000"/>
    <numFmt numFmtId="188" formatCode="0.0"/>
    <numFmt numFmtId="189" formatCode="[$-7000447]0"/>
    <numFmt numFmtId="190" formatCode="00"/>
    <numFmt numFmtId="191" formatCode="[$-7000447]0.##"/>
    <numFmt numFmtId="192" formatCode=".00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Unicode MS"/>
      <family val="2"/>
    </font>
    <font>
      <sz val="12"/>
      <name val="Arial"/>
      <family val="2"/>
    </font>
    <font>
      <sz val="14"/>
      <color indexed="9"/>
      <name val="Arial Unicode MS"/>
      <family val="2"/>
    </font>
    <font>
      <sz val="16"/>
      <color indexed="9"/>
      <name val="Arial Unicode MS"/>
      <family val="2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.1"/>
      <color indexed="51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hitra"/>
      <family val="0"/>
    </font>
    <font>
      <sz val="12"/>
      <color indexed="8"/>
      <name val="Arial Unicode MS"/>
      <family val="2"/>
    </font>
    <font>
      <sz val="14"/>
      <color indexed="8"/>
      <name val="LMG-Arun"/>
      <family val="0"/>
    </font>
    <font>
      <sz val="12"/>
      <color indexed="8"/>
      <name val="LMG-Arun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6"/>
      <color indexed="8"/>
      <name val="LMG-Arun Condensed"/>
      <family val="0"/>
    </font>
    <font>
      <sz val="12"/>
      <color indexed="8"/>
      <name val="LMG-Arun Condensed"/>
      <family val="0"/>
    </font>
    <font>
      <sz val="14"/>
      <color indexed="8"/>
      <name val="Arial Unicode MS"/>
      <family val="2"/>
    </font>
    <font>
      <sz val="10"/>
      <color indexed="9"/>
      <name val="Arial Unicode MS"/>
      <family val="2"/>
    </font>
    <font>
      <b/>
      <sz val="11"/>
      <color indexed="8"/>
      <name val="Arial Unicode MS"/>
      <family val="2"/>
    </font>
    <font>
      <sz val="11"/>
      <color indexed="9"/>
      <name val="Arial Unicode MS"/>
      <family val="2"/>
    </font>
    <font>
      <sz val="18"/>
      <color indexed="8"/>
      <name val="Arial Unicode MS"/>
      <family val="2"/>
    </font>
    <font>
      <sz val="18"/>
      <color indexed="8"/>
      <name val="Calibri"/>
      <family val="2"/>
    </font>
    <font>
      <sz val="10"/>
      <color indexed="8"/>
      <name val="Arial Unicode MS"/>
      <family val="2"/>
    </font>
    <font>
      <sz val="9"/>
      <color indexed="8"/>
      <name val="Arial Unicode MS"/>
      <family val="2"/>
    </font>
    <font>
      <b/>
      <sz val="14"/>
      <color indexed="8"/>
      <name val="Arial Unicode MS"/>
      <family val="2"/>
    </font>
    <font>
      <sz val="14"/>
      <color indexed="8"/>
      <name val="LMG-Arun Condensed"/>
      <family val="0"/>
    </font>
    <font>
      <sz val="12"/>
      <color indexed="9"/>
      <name val="Arial Unicode MS"/>
      <family val="2"/>
    </font>
    <font>
      <sz val="12"/>
      <color indexed="9"/>
      <name val="Chitra"/>
      <family val="0"/>
    </font>
    <font>
      <sz val="16"/>
      <color indexed="8"/>
      <name val="Arial Unicode MS"/>
      <family val="2"/>
    </font>
    <font>
      <sz val="20"/>
      <color indexed="36"/>
      <name val="Times New Roman"/>
      <family val="1"/>
    </font>
    <font>
      <sz val="20"/>
      <color indexed="9"/>
      <name val="Arial Unicode MS"/>
      <family val="2"/>
    </font>
    <font>
      <u val="single"/>
      <sz val="24"/>
      <color indexed="56"/>
      <name val="Times New Roman"/>
      <family val="1"/>
    </font>
    <font>
      <sz val="24"/>
      <color indexed="56"/>
      <name val="Times New Roman"/>
      <family val="1"/>
    </font>
    <font>
      <sz val="18"/>
      <color indexed="9"/>
      <name val="Arial Unicode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.1"/>
      <color rgb="FFCC990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hitra"/>
      <family val="0"/>
    </font>
    <font>
      <sz val="12"/>
      <color theme="1"/>
      <name val="Arial Unicode MS"/>
      <family val="2"/>
    </font>
    <font>
      <sz val="14"/>
      <color theme="1"/>
      <name val="LMG-Arun"/>
      <family val="0"/>
    </font>
    <font>
      <sz val="12"/>
      <color theme="1"/>
      <name val="LMG-Arun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6"/>
      <color theme="1"/>
      <name val="LMG-Arun Condensed"/>
      <family val="0"/>
    </font>
    <font>
      <sz val="12"/>
      <color theme="1"/>
      <name val="LMG-Arun Condensed"/>
      <family val="0"/>
    </font>
    <font>
      <sz val="11"/>
      <color theme="1"/>
      <name val="Arial Unicode MS"/>
      <family val="2"/>
    </font>
    <font>
      <sz val="14"/>
      <color theme="1"/>
      <name val="Arial Unicode MS"/>
      <family val="2"/>
    </font>
    <font>
      <sz val="10"/>
      <color theme="0"/>
      <name val="Arial Unicode MS"/>
      <family val="2"/>
    </font>
    <font>
      <b/>
      <sz val="11"/>
      <color theme="1"/>
      <name val="Arial Unicode MS"/>
      <family val="2"/>
    </font>
    <font>
      <sz val="11"/>
      <color theme="0"/>
      <name val="Arial Unicode MS"/>
      <family val="2"/>
    </font>
    <font>
      <sz val="18"/>
      <color theme="1"/>
      <name val="Arial Unicode MS"/>
      <family val="2"/>
    </font>
    <font>
      <sz val="18"/>
      <color theme="1"/>
      <name val="Calibri"/>
      <family val="2"/>
    </font>
    <font>
      <sz val="10"/>
      <color theme="1"/>
      <name val="Arial Unicode MS"/>
      <family val="2"/>
    </font>
    <font>
      <sz val="9"/>
      <color theme="1"/>
      <name val="Arial Unicode MS"/>
      <family val="2"/>
    </font>
    <font>
      <b/>
      <sz val="14"/>
      <color theme="1"/>
      <name val="Arial Unicode MS"/>
      <family val="2"/>
    </font>
    <font>
      <sz val="14"/>
      <color theme="1"/>
      <name val="LMG-Arun Condensed"/>
      <family val="0"/>
    </font>
    <font>
      <sz val="14"/>
      <color theme="0"/>
      <name val="Arial Unicode MS"/>
      <family val="2"/>
    </font>
    <font>
      <sz val="12"/>
      <color theme="0"/>
      <name val="Arial Unicode MS"/>
      <family val="2"/>
    </font>
    <font>
      <sz val="12"/>
      <color theme="0"/>
      <name val="Chitra"/>
      <family val="0"/>
    </font>
    <font>
      <sz val="16"/>
      <color theme="1"/>
      <name val="Arial Unicode MS"/>
      <family val="2"/>
    </font>
    <font>
      <sz val="16"/>
      <color theme="0"/>
      <name val="Arial Unicode MS"/>
      <family val="2"/>
    </font>
    <font>
      <sz val="20"/>
      <color rgb="FF7030A0"/>
      <name val="Times New Roman"/>
      <family val="1"/>
    </font>
    <font>
      <sz val="20"/>
      <color theme="0"/>
      <name val="Arial Unicode MS"/>
      <family val="2"/>
    </font>
    <font>
      <u val="single"/>
      <sz val="24"/>
      <color rgb="FF002060"/>
      <name val="Times New Roman"/>
      <family val="1"/>
    </font>
    <font>
      <sz val="24"/>
      <color rgb="FF002060"/>
      <name val="Times New Roman"/>
      <family val="1"/>
    </font>
    <font>
      <sz val="18"/>
      <color theme="0"/>
      <name val="Arial Unicode MS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4999699890613556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37">
    <xf numFmtId="0" fontId="0" fillId="0" borderId="0" xfId="0" applyFont="1" applyAlignment="1">
      <alignment/>
    </xf>
    <xf numFmtId="0" fontId="69" fillId="0" borderId="0" xfId="0" applyFont="1" applyAlignment="1" applyProtection="1">
      <alignment horizontal="center"/>
      <protection hidden="1"/>
    </xf>
    <xf numFmtId="2" fontId="69" fillId="0" borderId="0" xfId="0" applyNumberFormat="1" applyFont="1" applyAlignment="1" applyProtection="1">
      <alignment horizontal="center"/>
      <protection hidden="1"/>
    </xf>
    <xf numFmtId="0" fontId="70" fillId="0" borderId="0" xfId="0" applyFont="1" applyAlignment="1" applyProtection="1">
      <alignment vertical="center"/>
      <protection hidden="1"/>
    </xf>
    <xf numFmtId="0" fontId="71" fillId="0" borderId="0" xfId="0" applyFont="1" applyAlignment="1" applyProtection="1">
      <alignment vertical="center"/>
      <protection hidden="1"/>
    </xf>
    <xf numFmtId="0" fontId="72" fillId="0" borderId="0" xfId="0" applyFont="1" applyAlignment="1" applyProtection="1">
      <alignment horizontal="center"/>
      <protection hidden="1"/>
    </xf>
    <xf numFmtId="0" fontId="72" fillId="0" borderId="0" xfId="0" applyFont="1" applyAlignment="1" applyProtection="1">
      <alignment horizontal="center" wrapText="1"/>
      <protection hidden="1"/>
    </xf>
    <xf numFmtId="0" fontId="73" fillId="0" borderId="1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69" fillId="0" borderId="0" xfId="0" applyFont="1" applyBorder="1" applyAlignment="1" applyProtection="1">
      <alignment horizontal="center"/>
      <protection hidden="1"/>
    </xf>
    <xf numFmtId="0" fontId="73" fillId="0" borderId="10" xfId="0" applyFont="1" applyBorder="1" applyAlignment="1" applyProtection="1">
      <alignment horizontal="center"/>
      <protection hidden="1" locked="0"/>
    </xf>
    <xf numFmtId="0" fontId="3" fillId="0" borderId="10" xfId="0" applyFont="1" applyBorder="1" applyAlignment="1" applyProtection="1">
      <alignment horizontal="center"/>
      <protection hidden="1" locked="0"/>
    </xf>
    <xf numFmtId="0" fontId="74" fillId="0" borderId="10" xfId="0" applyFont="1" applyBorder="1" applyAlignment="1" applyProtection="1">
      <alignment horizontal="center"/>
      <protection hidden="1" locked="0"/>
    </xf>
    <xf numFmtId="0" fontId="75" fillId="0" borderId="10" xfId="0" applyFont="1" applyFill="1" applyBorder="1" applyAlignment="1" applyProtection="1">
      <alignment vertical="center"/>
      <protection hidden="1" locked="0"/>
    </xf>
    <xf numFmtId="0" fontId="76" fillId="0" borderId="10" xfId="0" applyFont="1" applyFill="1" applyBorder="1" applyAlignment="1" applyProtection="1">
      <alignment vertical="center"/>
      <protection hidden="1" locked="0"/>
    </xf>
    <xf numFmtId="0" fontId="69" fillId="0" borderId="10" xfId="0" applyFont="1" applyBorder="1" applyAlignment="1" applyProtection="1">
      <alignment horizontal="center"/>
      <protection hidden="1" locked="0"/>
    </xf>
    <xf numFmtId="0" fontId="74" fillId="0" borderId="11" xfId="0" applyFont="1" applyBorder="1" applyAlignment="1" applyProtection="1">
      <alignment horizontal="center"/>
      <protection hidden="1" locked="0"/>
    </xf>
    <xf numFmtId="0" fontId="70" fillId="0" borderId="10" xfId="0" applyFont="1" applyFill="1" applyBorder="1" applyAlignment="1" applyProtection="1">
      <alignment horizontal="left" vertical="center" wrapText="1"/>
      <protection hidden="1" locked="0"/>
    </xf>
    <xf numFmtId="0" fontId="73" fillId="0" borderId="10" xfId="0" applyFont="1" applyBorder="1" applyAlignment="1" applyProtection="1">
      <alignment vertical="center"/>
      <protection hidden="1" locked="0"/>
    </xf>
    <xf numFmtId="0" fontId="69" fillId="0" borderId="10" xfId="0" applyFont="1" applyFill="1" applyBorder="1" applyAlignment="1" applyProtection="1">
      <alignment horizontal="center"/>
      <protection hidden="1" locked="0"/>
    </xf>
    <xf numFmtId="2" fontId="77" fillId="0" borderId="0" xfId="0" applyNumberFormat="1" applyFont="1" applyFill="1" applyBorder="1" applyAlignment="1" applyProtection="1">
      <alignment vertical="center"/>
      <protection hidden="1"/>
    </xf>
    <xf numFmtId="0" fontId="73" fillId="0" borderId="11" xfId="0" applyFont="1" applyBorder="1" applyAlignment="1" applyProtection="1">
      <alignment horizontal="center"/>
      <protection hidden="1" locked="0"/>
    </xf>
    <xf numFmtId="0" fontId="3" fillId="0" borderId="11" xfId="0" applyFont="1" applyBorder="1" applyAlignment="1" applyProtection="1">
      <alignment horizontal="center"/>
      <protection hidden="1" locked="0"/>
    </xf>
    <xf numFmtId="0" fontId="73" fillId="0" borderId="11" xfId="0" applyFont="1" applyBorder="1" applyAlignment="1" applyProtection="1">
      <alignment horizontal="center"/>
      <protection hidden="1"/>
    </xf>
    <xf numFmtId="0" fontId="77" fillId="0" borderId="12" xfId="0" applyFont="1" applyBorder="1" applyAlignment="1" applyProtection="1">
      <alignment horizontal="center" vertical="center" wrapText="1"/>
      <protection hidden="1"/>
    </xf>
    <xf numFmtId="0" fontId="77" fillId="0" borderId="0" xfId="0" applyFont="1" applyAlignment="1" applyProtection="1">
      <alignment vertical="center"/>
      <protection hidden="1"/>
    </xf>
    <xf numFmtId="0" fontId="70" fillId="0" borderId="0" xfId="0" applyFont="1" applyAlignment="1" applyProtection="1">
      <alignment vertical="center"/>
      <protection hidden="1"/>
    </xf>
    <xf numFmtId="0" fontId="78" fillId="0" borderId="0" xfId="0" applyFont="1" applyAlignment="1" applyProtection="1">
      <alignment vertical="center"/>
      <protection hidden="1"/>
    </xf>
    <xf numFmtId="0" fontId="77" fillId="0" borderId="13" xfId="0" applyFont="1" applyBorder="1" applyAlignment="1" applyProtection="1">
      <alignment vertical="center"/>
      <protection hidden="1"/>
    </xf>
    <xf numFmtId="0" fontId="77" fillId="33" borderId="0" xfId="0" applyFont="1" applyFill="1" applyAlignment="1" applyProtection="1">
      <alignment vertical="center"/>
      <protection hidden="1"/>
    </xf>
    <xf numFmtId="0" fontId="79" fillId="34" borderId="10" xfId="0" applyFont="1" applyFill="1" applyBorder="1" applyAlignment="1" applyProtection="1">
      <alignment horizontal="center" vertical="center" wrapText="1"/>
      <protection hidden="1"/>
    </xf>
    <xf numFmtId="2" fontId="70" fillId="0" borderId="10" xfId="0" applyNumberFormat="1" applyFont="1" applyBorder="1" applyAlignment="1" applyProtection="1">
      <alignment horizontal="right" vertical="center" wrapText="1"/>
      <protection hidden="1"/>
    </xf>
    <xf numFmtId="2" fontId="79" fillId="34" borderId="10" xfId="0" applyNumberFormat="1" applyFont="1" applyFill="1" applyBorder="1" applyAlignment="1" applyProtection="1">
      <alignment horizontal="center" vertical="center" wrapText="1"/>
      <protection hidden="1"/>
    </xf>
    <xf numFmtId="2" fontId="77" fillId="0" borderId="10" xfId="0" applyNumberFormat="1" applyFont="1" applyBorder="1" applyAlignment="1" applyProtection="1">
      <alignment horizontal="right" vertical="center" wrapText="1"/>
      <protection hidden="1"/>
    </xf>
    <xf numFmtId="2" fontId="80" fillId="0" borderId="14" xfId="0" applyNumberFormat="1" applyFont="1" applyBorder="1" applyAlignment="1" applyProtection="1">
      <alignment horizontal="right" vertical="center" wrapText="1"/>
      <protection hidden="1"/>
    </xf>
    <xf numFmtId="2" fontId="77" fillId="0" borderId="15" xfId="0" applyNumberFormat="1" applyFont="1" applyBorder="1" applyAlignment="1" applyProtection="1">
      <alignment horizontal="right" vertical="center" wrapText="1"/>
      <protection hidden="1"/>
    </xf>
    <xf numFmtId="2" fontId="77" fillId="0" borderId="16" xfId="0" applyNumberFormat="1" applyFont="1" applyBorder="1" applyAlignment="1" applyProtection="1">
      <alignment horizontal="right" vertical="center" wrapText="1"/>
      <protection hidden="1"/>
    </xf>
    <xf numFmtId="192" fontId="77" fillId="0" borderId="0" xfId="0" applyNumberFormat="1" applyFont="1" applyAlignment="1" applyProtection="1">
      <alignment vertical="center"/>
      <protection hidden="1"/>
    </xf>
    <xf numFmtId="2" fontId="77" fillId="0" borderId="17" xfId="0" applyNumberFormat="1" applyFont="1" applyBorder="1" applyAlignment="1" applyProtection="1">
      <alignment horizontal="right" vertical="center" wrapText="1"/>
      <protection hidden="1"/>
    </xf>
    <xf numFmtId="2" fontId="80" fillId="0" borderId="10" xfId="0" applyNumberFormat="1" applyFont="1" applyBorder="1" applyAlignment="1" applyProtection="1">
      <alignment horizontal="right" vertical="center" wrapText="1"/>
      <protection hidden="1"/>
    </xf>
    <xf numFmtId="2" fontId="77" fillId="0" borderId="18" xfId="0" applyNumberFormat="1" applyFont="1" applyBorder="1" applyAlignment="1" applyProtection="1">
      <alignment horizontal="right" vertical="center" wrapText="1"/>
      <protection hidden="1"/>
    </xf>
    <xf numFmtId="0" fontId="77" fillId="0" borderId="0" xfId="0" applyFont="1" applyBorder="1" applyAlignment="1" applyProtection="1">
      <alignment vertical="center"/>
      <protection hidden="1"/>
    </xf>
    <xf numFmtId="2" fontId="70" fillId="0" borderId="12" xfId="0" applyNumberFormat="1" applyFont="1" applyBorder="1" applyAlignment="1" applyProtection="1">
      <alignment horizontal="right" vertical="center" wrapText="1"/>
      <protection hidden="1"/>
    </xf>
    <xf numFmtId="0" fontId="77" fillId="0" borderId="11" xfId="0" applyFont="1" applyFill="1" applyBorder="1" applyAlignment="1" applyProtection="1">
      <alignment vertical="center"/>
      <protection hidden="1"/>
    </xf>
    <xf numFmtId="0" fontId="81" fillId="34" borderId="11" xfId="0" applyFont="1" applyFill="1" applyBorder="1" applyAlignment="1" applyProtection="1">
      <alignment vertical="center"/>
      <protection hidden="1"/>
    </xf>
    <xf numFmtId="0" fontId="77" fillId="0" borderId="10" xfId="0" applyFont="1" applyFill="1" applyBorder="1" applyAlignment="1" applyProtection="1">
      <alignment vertical="center"/>
      <protection hidden="1"/>
    </xf>
    <xf numFmtId="0" fontId="77" fillId="0" borderId="0" xfId="0" applyFont="1" applyAlignment="1" applyProtection="1">
      <alignment horizontal="center" vertical="center" wrapText="1"/>
      <protection hidden="1"/>
    </xf>
    <xf numFmtId="2" fontId="77" fillId="0" borderId="10" xfId="0" applyNumberFormat="1" applyFont="1" applyBorder="1" applyAlignment="1" applyProtection="1">
      <alignment vertical="center" wrapText="1"/>
      <protection hidden="1"/>
    </xf>
    <xf numFmtId="0" fontId="78" fillId="0" borderId="0" xfId="0" applyFont="1" applyAlignment="1" applyProtection="1">
      <alignment horizontal="left" vertical="center"/>
      <protection hidden="1"/>
    </xf>
    <xf numFmtId="0" fontId="82" fillId="0" borderId="0" xfId="0" applyFont="1" applyAlignment="1" applyProtection="1">
      <alignment horizontal="center" vertical="center"/>
      <protection hidden="1"/>
    </xf>
    <xf numFmtId="0" fontId="83" fillId="0" borderId="0" xfId="0" applyFont="1" applyAlignment="1" applyProtection="1">
      <alignment horizontal="center" vertical="center"/>
      <protection hidden="1"/>
    </xf>
    <xf numFmtId="0" fontId="78" fillId="0" borderId="10" xfId="0" applyFont="1" applyBorder="1" applyAlignment="1" applyProtection="1">
      <alignment horizontal="left" vertical="center"/>
      <protection hidden="1"/>
    </xf>
    <xf numFmtId="0" fontId="84" fillId="0" borderId="10" xfId="0" applyFont="1" applyBorder="1" applyAlignment="1" applyProtection="1">
      <alignment horizontal="left" vertical="center" wrapText="1"/>
      <protection hidden="1"/>
    </xf>
    <xf numFmtId="0" fontId="85" fillId="0" borderId="10" xfId="0" applyFont="1" applyBorder="1" applyAlignment="1" applyProtection="1">
      <alignment horizontal="left" vertical="center" wrapText="1"/>
      <protection hidden="1"/>
    </xf>
    <xf numFmtId="49" fontId="70" fillId="35" borderId="10" xfId="0" applyNumberFormat="1" applyFont="1" applyFill="1" applyBorder="1" applyAlignment="1" applyProtection="1">
      <alignment horizontal="left" vertical="center"/>
      <protection hidden="1"/>
    </xf>
    <xf numFmtId="0" fontId="70" fillId="35" borderId="10" xfId="0" applyFont="1" applyFill="1" applyBorder="1" applyAlignment="1" applyProtection="1">
      <alignment horizontal="center" vertical="center"/>
      <protection hidden="1"/>
    </xf>
    <xf numFmtId="49" fontId="70" fillId="0" borderId="10" xfId="0" applyNumberFormat="1" applyFont="1" applyBorder="1" applyAlignment="1" applyProtection="1">
      <alignment horizontal="left" vertical="center"/>
      <protection hidden="1"/>
    </xf>
    <xf numFmtId="2" fontId="78" fillId="0" borderId="0" xfId="0" applyNumberFormat="1" applyFont="1" applyAlignment="1" applyProtection="1">
      <alignment horizontal="left" vertical="center"/>
      <protection hidden="1"/>
    </xf>
    <xf numFmtId="49" fontId="78" fillId="36" borderId="10" xfId="0" applyNumberFormat="1" applyFont="1" applyFill="1" applyBorder="1" applyAlignment="1" applyProtection="1">
      <alignment horizontal="left" vertical="center"/>
      <protection hidden="1"/>
    </xf>
    <xf numFmtId="0" fontId="70" fillId="0" borderId="0" xfId="0" applyFont="1" applyBorder="1" applyAlignment="1" applyProtection="1">
      <alignment horizontal="center" vertical="center"/>
      <protection hidden="1"/>
    </xf>
    <xf numFmtId="0" fontId="78" fillId="0" borderId="0" xfId="0" applyFont="1" applyBorder="1" applyAlignment="1" applyProtection="1">
      <alignment horizontal="left" vertical="center"/>
      <protection hidden="1"/>
    </xf>
    <xf numFmtId="0" fontId="77" fillId="0" borderId="0" xfId="0" applyFont="1" applyBorder="1" applyAlignment="1" applyProtection="1">
      <alignment horizontal="left" vertical="center"/>
      <protection hidden="1"/>
    </xf>
    <xf numFmtId="0" fontId="70" fillId="35" borderId="10" xfId="0" applyFont="1" applyFill="1" applyBorder="1" applyAlignment="1" applyProtection="1">
      <alignment horizontal="left" vertical="center"/>
      <protection hidden="1" locked="0"/>
    </xf>
    <xf numFmtId="0" fontId="75" fillId="0" borderId="11" xfId="0" applyFont="1" applyBorder="1" applyAlignment="1" applyProtection="1">
      <alignment horizontal="left" vertical="center" wrapText="1"/>
      <protection hidden="1" locked="0"/>
    </xf>
    <xf numFmtId="0" fontId="75" fillId="0" borderId="10" xfId="0" applyFont="1" applyBorder="1" applyAlignment="1" applyProtection="1">
      <alignment horizontal="left" vertical="center" wrapText="1"/>
      <protection hidden="1" locked="0"/>
    </xf>
    <xf numFmtId="0" fontId="75" fillId="0" borderId="19" xfId="0" applyFont="1" applyFill="1" applyBorder="1" applyAlignment="1" applyProtection="1">
      <alignment horizontal="left" vertical="center" wrapText="1"/>
      <protection hidden="1" locked="0"/>
    </xf>
    <xf numFmtId="0" fontId="75" fillId="0" borderId="10" xfId="0" applyFont="1" applyFill="1" applyBorder="1" applyAlignment="1" applyProtection="1">
      <alignment horizontal="left" vertical="center"/>
      <protection hidden="1" locked="0"/>
    </xf>
    <xf numFmtId="0" fontId="86" fillId="0" borderId="10" xfId="0" applyFont="1" applyBorder="1" applyAlignment="1" applyProtection="1">
      <alignment horizontal="center" vertical="center"/>
      <protection hidden="1" locked="0"/>
    </xf>
    <xf numFmtId="0" fontId="70" fillId="35" borderId="10" xfId="0" applyFont="1" applyFill="1" applyBorder="1" applyAlignment="1" applyProtection="1">
      <alignment horizontal="center" vertical="center"/>
      <protection hidden="1" locked="0"/>
    </xf>
    <xf numFmtId="0" fontId="70" fillId="36" borderId="10" xfId="0" applyFont="1" applyFill="1" applyBorder="1" applyAlignment="1" applyProtection="1">
      <alignment horizontal="center" vertical="center"/>
      <protection hidden="1" locked="0"/>
    </xf>
    <xf numFmtId="0" fontId="75" fillId="0" borderId="11" xfId="0" applyFont="1" applyFill="1" applyBorder="1" applyAlignment="1" applyProtection="1">
      <alignment horizontal="left" vertical="center"/>
      <protection locked="0"/>
    </xf>
    <xf numFmtId="0" fontId="75" fillId="0" borderId="10" xfId="0" applyFont="1" applyFill="1" applyBorder="1" applyAlignment="1" applyProtection="1">
      <alignment horizontal="left" vertical="center"/>
      <protection locked="0"/>
    </xf>
    <xf numFmtId="0" fontId="75" fillId="0" borderId="10" xfId="0" applyFont="1" applyFill="1" applyBorder="1" applyAlignment="1" applyProtection="1">
      <alignment vertical="center"/>
      <protection locked="0"/>
    </xf>
    <xf numFmtId="0" fontId="75" fillId="0" borderId="11" xfId="0" applyFont="1" applyFill="1" applyBorder="1" applyAlignment="1" applyProtection="1">
      <alignment horizontal="left" vertical="center"/>
      <protection hidden="1" locked="0"/>
    </xf>
    <xf numFmtId="0" fontId="87" fillId="0" borderId="11" xfId="0" applyFont="1" applyBorder="1" applyAlignment="1" applyProtection="1">
      <alignment horizontal="left" vertical="center" wrapText="1"/>
      <protection hidden="1" locked="0"/>
    </xf>
    <xf numFmtId="0" fontId="87" fillId="0" borderId="10" xfId="0" applyFont="1" applyFill="1" applyBorder="1" applyAlignment="1" applyProtection="1">
      <alignment horizontal="left" vertical="center" wrapText="1"/>
      <protection hidden="1" locked="0"/>
    </xf>
    <xf numFmtId="0" fontId="87" fillId="0" borderId="10" xfId="0" applyFont="1" applyFill="1" applyBorder="1" applyAlignment="1" applyProtection="1">
      <alignment vertical="center" wrapText="1"/>
      <protection hidden="1" locked="0"/>
    </xf>
    <xf numFmtId="0" fontId="87" fillId="0" borderId="10" xfId="0" applyFont="1" applyBorder="1" applyAlignment="1" applyProtection="1">
      <alignment horizontal="left" vertical="center" wrapText="1"/>
      <protection hidden="1" locked="0"/>
    </xf>
    <xf numFmtId="0" fontId="75" fillId="0" borderId="11" xfId="0" applyFont="1" applyFill="1" applyBorder="1" applyAlignment="1" applyProtection="1">
      <alignment horizontal="left" vertical="center" wrapText="1"/>
      <protection hidden="1" locked="0"/>
    </xf>
    <xf numFmtId="0" fontId="75" fillId="0" borderId="10" xfId="0" applyFont="1" applyFill="1" applyBorder="1" applyAlignment="1" applyProtection="1">
      <alignment horizontal="left" vertical="center" wrapText="1"/>
      <protection hidden="1" locked="0"/>
    </xf>
    <xf numFmtId="0" fontId="69" fillId="0" borderId="11" xfId="0" applyFont="1" applyBorder="1" applyAlignment="1" applyProtection="1">
      <alignment horizontal="center"/>
      <protection hidden="1" locked="0"/>
    </xf>
    <xf numFmtId="0" fontId="70" fillId="0" borderId="11" xfId="0" applyFont="1" applyFill="1" applyBorder="1" applyAlignment="1" applyProtection="1">
      <alignment horizontal="left" vertical="center" wrapText="1"/>
      <protection hidden="1" locked="0"/>
    </xf>
    <xf numFmtId="0" fontId="73" fillId="0" borderId="11" xfId="0" applyFont="1" applyBorder="1" applyAlignment="1" applyProtection="1">
      <alignment vertical="center"/>
      <protection hidden="1" locked="0"/>
    </xf>
    <xf numFmtId="0" fontId="73" fillId="0" borderId="12" xfId="0" applyFont="1" applyBorder="1" applyAlignment="1" applyProtection="1">
      <alignment horizontal="center" vertical="center"/>
      <protection hidden="1"/>
    </xf>
    <xf numFmtId="0" fontId="73" fillId="0" borderId="11" xfId="0" applyFont="1" applyBorder="1" applyAlignment="1" applyProtection="1">
      <alignment vertical="center"/>
      <protection hidden="1"/>
    </xf>
    <xf numFmtId="0" fontId="73" fillId="0" borderId="10" xfId="0" applyFont="1" applyBorder="1" applyAlignment="1" applyProtection="1">
      <alignment vertical="center"/>
      <protection hidden="1"/>
    </xf>
    <xf numFmtId="2" fontId="88" fillId="37" borderId="20" xfId="0" applyNumberFormat="1" applyFont="1" applyFill="1" applyBorder="1" applyAlignment="1" applyProtection="1">
      <alignment horizontal="center" vertical="center"/>
      <protection hidden="1"/>
    </xf>
    <xf numFmtId="0" fontId="89" fillId="34" borderId="10" xfId="0" applyFont="1" applyFill="1" applyBorder="1" applyAlignment="1" applyProtection="1">
      <alignment horizontal="center" vertical="center" wrapText="1"/>
      <protection hidden="1"/>
    </xf>
    <xf numFmtId="2" fontId="89" fillId="33" borderId="10" xfId="0" applyNumberFormat="1" applyFont="1" applyFill="1" applyBorder="1" applyAlignment="1" applyProtection="1">
      <alignment horizontal="center" vertical="center" wrapText="1"/>
      <protection hidden="1"/>
    </xf>
    <xf numFmtId="2" fontId="90" fillId="33" borderId="10" xfId="0" applyNumberFormat="1" applyFont="1" applyFill="1" applyBorder="1" applyAlignment="1" applyProtection="1">
      <alignment horizontal="center"/>
      <protection hidden="1"/>
    </xf>
    <xf numFmtId="2" fontId="90" fillId="33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91" fillId="0" borderId="0" xfId="0" applyFont="1" applyAlignment="1">
      <alignment vertical="center"/>
    </xf>
    <xf numFmtId="0" fontId="92" fillId="33" borderId="10" xfId="0" applyFont="1" applyFill="1" applyBorder="1" applyAlignment="1">
      <alignment vertical="center" wrapText="1"/>
    </xf>
    <xf numFmtId="0" fontId="92" fillId="37" borderId="10" xfId="0" applyFont="1" applyFill="1" applyBorder="1" applyAlignment="1">
      <alignment vertical="center"/>
    </xf>
    <xf numFmtId="0" fontId="92" fillId="34" borderId="10" xfId="0" applyFont="1" applyFill="1" applyBorder="1" applyAlignment="1">
      <alignment vertical="center" wrapText="1"/>
    </xf>
    <xf numFmtId="0" fontId="92" fillId="38" borderId="10" xfId="0" applyFont="1" applyFill="1" applyBorder="1" applyAlignment="1">
      <alignment vertical="center" wrapText="1"/>
    </xf>
    <xf numFmtId="0" fontId="92" fillId="39" borderId="10" xfId="0" applyFont="1" applyFill="1" applyBorder="1" applyAlignment="1">
      <alignment vertical="center" wrapText="1"/>
    </xf>
    <xf numFmtId="0" fontId="92" fillId="33" borderId="10" xfId="0" applyFont="1" applyFill="1" applyBorder="1" applyAlignment="1">
      <alignment vertical="center"/>
    </xf>
    <xf numFmtId="0" fontId="6" fillId="13" borderId="21" xfId="0" applyFont="1" applyFill="1" applyBorder="1" applyAlignment="1" applyProtection="1">
      <alignment horizontal="center" vertical="center" wrapText="1"/>
      <protection hidden="1"/>
    </xf>
    <xf numFmtId="0" fontId="93" fillId="13" borderId="22" xfId="0" applyFont="1" applyFill="1" applyBorder="1" applyAlignment="1" applyProtection="1">
      <alignment horizontal="center" vertical="center"/>
      <protection hidden="1"/>
    </xf>
    <xf numFmtId="0" fontId="93" fillId="13" borderId="23" xfId="0" applyFont="1" applyFill="1" applyBorder="1" applyAlignment="1" applyProtection="1">
      <alignment horizontal="center" vertical="center"/>
      <protection hidden="1"/>
    </xf>
    <xf numFmtId="0" fontId="93" fillId="13" borderId="24" xfId="0" applyFont="1" applyFill="1" applyBorder="1" applyAlignment="1" applyProtection="1">
      <alignment horizontal="center" vertical="center"/>
      <protection hidden="1"/>
    </xf>
    <xf numFmtId="0" fontId="93" fillId="13" borderId="0" xfId="0" applyFont="1" applyFill="1" applyBorder="1" applyAlignment="1" applyProtection="1">
      <alignment horizontal="center" vertical="center"/>
      <protection hidden="1"/>
    </xf>
    <xf numFmtId="0" fontId="93" fillId="13" borderId="25" xfId="0" applyFont="1" applyFill="1" applyBorder="1" applyAlignment="1" applyProtection="1">
      <alignment horizontal="center" vertical="center"/>
      <protection hidden="1"/>
    </xf>
    <xf numFmtId="0" fontId="93" fillId="13" borderId="26" xfId="0" applyFont="1" applyFill="1" applyBorder="1" applyAlignment="1" applyProtection="1">
      <alignment horizontal="center" vertical="center"/>
      <protection hidden="1"/>
    </xf>
    <xf numFmtId="0" fontId="93" fillId="13" borderId="27" xfId="0" applyFont="1" applyFill="1" applyBorder="1" applyAlignment="1" applyProtection="1">
      <alignment horizontal="center" vertical="center"/>
      <protection hidden="1"/>
    </xf>
    <xf numFmtId="0" fontId="93" fillId="13" borderId="28" xfId="0" applyFont="1" applyFill="1" applyBorder="1" applyAlignment="1" applyProtection="1">
      <alignment horizontal="center" vertical="center"/>
      <protection hidden="1"/>
    </xf>
    <xf numFmtId="0" fontId="94" fillId="38" borderId="10" xfId="0" applyFont="1" applyFill="1" applyBorder="1" applyAlignment="1">
      <alignment horizontal="center" vertical="center"/>
    </xf>
    <xf numFmtId="0" fontId="95" fillId="35" borderId="29" xfId="53" applyFont="1" applyFill="1" applyBorder="1" applyAlignment="1" applyProtection="1">
      <alignment horizontal="center" vertical="center"/>
      <protection/>
    </xf>
    <xf numFmtId="0" fontId="96" fillId="35" borderId="29" xfId="0" applyFont="1" applyFill="1" applyBorder="1" applyAlignment="1">
      <alignment horizontal="center" vertical="center"/>
    </xf>
    <xf numFmtId="0" fontId="70" fillId="0" borderId="0" xfId="0" applyFont="1" applyAlignment="1" applyProtection="1">
      <alignment horizontal="center" vertical="center"/>
      <protection hidden="1"/>
    </xf>
    <xf numFmtId="0" fontId="79" fillId="34" borderId="20" xfId="0" applyFont="1" applyFill="1" applyBorder="1" applyAlignment="1" applyProtection="1">
      <alignment horizontal="center" vertical="center" wrapText="1"/>
      <protection hidden="1"/>
    </xf>
    <xf numFmtId="0" fontId="79" fillId="34" borderId="29" xfId="0" applyFont="1" applyFill="1" applyBorder="1" applyAlignment="1" applyProtection="1">
      <alignment horizontal="center" vertical="center" wrapText="1"/>
      <protection hidden="1"/>
    </xf>
    <xf numFmtId="0" fontId="79" fillId="34" borderId="30" xfId="0" applyFont="1" applyFill="1" applyBorder="1" applyAlignment="1" applyProtection="1">
      <alignment horizontal="center" vertical="center" wrapText="1"/>
      <protection hidden="1"/>
    </xf>
    <xf numFmtId="0" fontId="77" fillId="35" borderId="10" xfId="0" applyFont="1" applyFill="1" applyBorder="1" applyAlignment="1" applyProtection="1">
      <alignment vertical="center"/>
      <protection hidden="1" locked="0"/>
    </xf>
    <xf numFmtId="0" fontId="79" fillId="34" borderId="10" xfId="0" applyFont="1" applyFill="1" applyBorder="1" applyAlignment="1" applyProtection="1">
      <alignment horizontal="center" vertical="center" wrapText="1"/>
      <protection hidden="1"/>
    </xf>
    <xf numFmtId="0" fontId="70" fillId="0" borderId="0" xfId="0" applyFont="1" applyAlignment="1" applyProtection="1">
      <alignment vertical="center"/>
      <protection hidden="1"/>
    </xf>
    <xf numFmtId="0" fontId="70" fillId="0" borderId="31" xfId="0" applyFont="1" applyBorder="1" applyAlignment="1" applyProtection="1">
      <alignment horizontal="left" vertical="center" wrapText="1"/>
      <protection hidden="1"/>
    </xf>
    <xf numFmtId="0" fontId="70" fillId="0" borderId="32" xfId="0" applyFont="1" applyBorder="1" applyAlignment="1" applyProtection="1">
      <alignment horizontal="left" vertical="center" wrapText="1"/>
      <protection hidden="1"/>
    </xf>
    <xf numFmtId="0" fontId="70" fillId="0" borderId="33" xfId="0" applyFont="1" applyBorder="1" applyAlignment="1" applyProtection="1">
      <alignment horizontal="left" vertical="center" wrapText="1"/>
      <protection hidden="1"/>
    </xf>
    <xf numFmtId="0" fontId="70" fillId="0" borderId="34" xfId="0" applyFont="1" applyBorder="1" applyAlignment="1" applyProtection="1">
      <alignment horizontal="left" vertical="center" wrapText="1"/>
      <protection hidden="1"/>
    </xf>
    <xf numFmtId="0" fontId="70" fillId="0" borderId="35" xfId="0" applyFont="1" applyBorder="1" applyAlignment="1" applyProtection="1">
      <alignment horizontal="left" vertical="center" wrapText="1"/>
      <protection hidden="1"/>
    </xf>
    <xf numFmtId="0" fontId="70" fillId="0" borderId="36" xfId="0" applyFont="1" applyBorder="1" applyAlignment="1" applyProtection="1">
      <alignment horizontal="left" vertical="center" wrapText="1"/>
      <protection hidden="1"/>
    </xf>
    <xf numFmtId="0" fontId="70" fillId="0" borderId="10" xfId="0" applyFont="1" applyBorder="1" applyAlignment="1" applyProtection="1">
      <alignment horizontal="right" vertical="center" wrapText="1"/>
      <protection hidden="1"/>
    </xf>
    <xf numFmtId="0" fontId="70" fillId="0" borderId="37" xfId="0" applyFont="1" applyBorder="1" applyAlignment="1" applyProtection="1">
      <alignment horizontal="left" vertical="center" wrapText="1"/>
      <protection hidden="1"/>
    </xf>
    <xf numFmtId="0" fontId="70" fillId="0" borderId="38" xfId="0" applyFont="1" applyBorder="1" applyAlignment="1" applyProtection="1">
      <alignment horizontal="left" vertical="center" wrapText="1"/>
      <protection hidden="1"/>
    </xf>
    <xf numFmtId="0" fontId="70" fillId="0" borderId="39" xfId="0" applyFont="1" applyBorder="1" applyAlignment="1" applyProtection="1">
      <alignment horizontal="left" vertical="center" wrapText="1"/>
      <protection hidden="1"/>
    </xf>
    <xf numFmtId="0" fontId="89" fillId="34" borderId="11" xfId="0" applyFont="1" applyFill="1" applyBorder="1" applyAlignment="1" applyProtection="1">
      <alignment horizontal="center" vertical="center" wrapText="1"/>
      <protection hidden="1"/>
    </xf>
    <xf numFmtId="0" fontId="70" fillId="0" borderId="10" xfId="0" applyFont="1" applyBorder="1" applyAlignment="1" applyProtection="1">
      <alignment horizontal="center" vertical="center" wrapText="1"/>
      <protection hidden="1"/>
    </xf>
    <xf numFmtId="49" fontId="89" fillId="34" borderId="11" xfId="0" applyNumberFormat="1" applyFont="1" applyFill="1" applyBorder="1" applyAlignment="1" applyProtection="1">
      <alignment horizontal="center" vertical="center" wrapText="1"/>
      <protection hidden="1"/>
    </xf>
    <xf numFmtId="0" fontId="70" fillId="0" borderId="12" xfId="0" applyFont="1" applyBorder="1" applyAlignment="1" applyProtection="1">
      <alignment horizontal="right" vertical="center" wrapText="1"/>
      <protection hidden="1"/>
    </xf>
    <xf numFmtId="2" fontId="77" fillId="0" borderId="20" xfId="0" applyNumberFormat="1" applyFont="1" applyFill="1" applyBorder="1" applyAlignment="1" applyProtection="1">
      <alignment horizontal="center" vertical="center"/>
      <protection hidden="1"/>
    </xf>
    <xf numFmtId="2" fontId="77" fillId="0" borderId="30" xfId="0" applyNumberFormat="1" applyFont="1" applyFill="1" applyBorder="1" applyAlignment="1" applyProtection="1">
      <alignment horizontal="center" vertical="center"/>
      <protection hidden="1"/>
    </xf>
    <xf numFmtId="2" fontId="77" fillId="0" borderId="40" xfId="0" applyNumberFormat="1" applyFont="1" applyFill="1" applyBorder="1" applyAlignment="1" applyProtection="1">
      <alignment horizontal="center" vertical="center"/>
      <protection hidden="1"/>
    </xf>
    <xf numFmtId="2" fontId="77" fillId="0" borderId="41" xfId="0" applyNumberFormat="1" applyFont="1" applyFill="1" applyBorder="1" applyAlignment="1" applyProtection="1">
      <alignment horizontal="center" vertical="center"/>
      <protection hidden="1"/>
    </xf>
    <xf numFmtId="2" fontId="77" fillId="0" borderId="42" xfId="0" applyNumberFormat="1" applyFont="1" applyFill="1" applyBorder="1" applyAlignment="1" applyProtection="1">
      <alignment horizontal="center" vertical="center"/>
      <protection hidden="1"/>
    </xf>
    <xf numFmtId="2" fontId="77" fillId="0" borderId="43" xfId="0" applyNumberFormat="1" applyFont="1" applyFill="1" applyBorder="1" applyAlignment="1" applyProtection="1">
      <alignment horizontal="center" vertical="center"/>
      <protection hidden="1"/>
    </xf>
    <xf numFmtId="2" fontId="77" fillId="0" borderId="44" xfId="0" applyNumberFormat="1" applyFont="1" applyFill="1" applyBorder="1" applyAlignment="1" applyProtection="1">
      <alignment horizontal="center" vertical="center"/>
      <protection hidden="1"/>
    </xf>
    <xf numFmtId="2" fontId="77" fillId="0" borderId="45" xfId="0" applyNumberFormat="1" applyFont="1" applyFill="1" applyBorder="1" applyAlignment="1" applyProtection="1">
      <alignment horizontal="center" vertical="center"/>
      <protection hidden="1"/>
    </xf>
    <xf numFmtId="0" fontId="89" fillId="37" borderId="20" xfId="0" applyFont="1" applyFill="1" applyBorder="1" applyAlignment="1" applyProtection="1">
      <alignment horizontal="right" vertical="center" wrapText="1"/>
      <protection hidden="1"/>
    </xf>
    <xf numFmtId="0" fontId="89" fillId="37" borderId="29" xfId="0" applyFont="1" applyFill="1" applyBorder="1" applyAlignment="1" applyProtection="1">
      <alignment horizontal="right" vertical="center" wrapText="1"/>
      <protection hidden="1"/>
    </xf>
    <xf numFmtId="0" fontId="89" fillId="37" borderId="30" xfId="0" applyFont="1" applyFill="1" applyBorder="1" applyAlignment="1" applyProtection="1">
      <alignment horizontal="right" vertical="center" wrapText="1"/>
      <protection hidden="1"/>
    </xf>
    <xf numFmtId="0" fontId="89" fillId="37" borderId="40" xfId="0" applyFont="1" applyFill="1" applyBorder="1" applyAlignment="1" applyProtection="1">
      <alignment horizontal="right" vertical="center" wrapText="1"/>
      <protection hidden="1"/>
    </xf>
    <xf numFmtId="0" fontId="89" fillId="37" borderId="46" xfId="0" applyFont="1" applyFill="1" applyBorder="1" applyAlignment="1" applyProtection="1">
      <alignment horizontal="right" vertical="center" wrapText="1"/>
      <protection hidden="1"/>
    </xf>
    <xf numFmtId="0" fontId="89" fillId="37" borderId="41" xfId="0" applyFont="1" applyFill="1" applyBorder="1" applyAlignment="1" applyProtection="1">
      <alignment horizontal="right" vertical="center" wrapText="1"/>
      <protection hidden="1"/>
    </xf>
    <xf numFmtId="2" fontId="77" fillId="0" borderId="20" xfId="0" applyNumberFormat="1" applyFont="1" applyFill="1" applyBorder="1" applyAlignment="1" applyProtection="1">
      <alignment vertical="center"/>
      <protection hidden="1"/>
    </xf>
    <xf numFmtId="2" fontId="77" fillId="0" borderId="30" xfId="0" applyNumberFormat="1" applyFont="1" applyFill="1" applyBorder="1" applyAlignment="1" applyProtection="1">
      <alignment vertical="center"/>
      <protection hidden="1"/>
    </xf>
    <xf numFmtId="0" fontId="77" fillId="0" borderId="20" xfId="0" applyFont="1" applyBorder="1" applyAlignment="1" applyProtection="1">
      <alignment vertical="center" wrapText="1"/>
      <protection hidden="1"/>
    </xf>
    <xf numFmtId="0" fontId="77" fillId="0" borderId="29" xfId="0" applyFont="1" applyBorder="1" applyAlignment="1" applyProtection="1">
      <alignment vertical="center" wrapText="1"/>
      <protection hidden="1"/>
    </xf>
    <xf numFmtId="0" fontId="77" fillId="0" borderId="30" xfId="0" applyFont="1" applyBorder="1" applyAlignment="1" applyProtection="1">
      <alignment vertical="center" wrapText="1"/>
      <protection hidden="1"/>
    </xf>
    <xf numFmtId="0" fontId="70" fillId="0" borderId="20" xfId="0" applyFont="1" applyBorder="1" applyAlignment="1" applyProtection="1">
      <alignment horizontal="center" vertical="center" wrapText="1"/>
      <protection hidden="1"/>
    </xf>
    <xf numFmtId="0" fontId="70" fillId="0" borderId="30" xfId="0" applyFont="1" applyBorder="1" applyAlignment="1" applyProtection="1">
      <alignment horizontal="center" vertical="center" wrapText="1"/>
      <protection hidden="1"/>
    </xf>
    <xf numFmtId="0" fontId="70" fillId="0" borderId="29" xfId="0" applyFont="1" applyBorder="1" applyAlignment="1" applyProtection="1">
      <alignment horizontal="center" vertical="center" wrapText="1"/>
      <protection hidden="1"/>
    </xf>
    <xf numFmtId="2" fontId="77" fillId="0" borderId="40" xfId="0" applyNumberFormat="1" applyFont="1" applyFill="1" applyBorder="1" applyAlignment="1" applyProtection="1">
      <alignment vertical="center"/>
      <protection hidden="1"/>
    </xf>
    <xf numFmtId="2" fontId="77" fillId="0" borderId="41" xfId="0" applyNumberFormat="1" applyFont="1" applyFill="1" applyBorder="1" applyAlignment="1" applyProtection="1">
      <alignment vertical="center"/>
      <protection hidden="1"/>
    </xf>
    <xf numFmtId="0" fontId="85" fillId="33" borderId="20" xfId="0" applyFont="1" applyFill="1" applyBorder="1" applyAlignment="1" applyProtection="1">
      <alignment horizontal="center" vertical="center" wrapText="1"/>
      <protection hidden="1"/>
    </xf>
    <xf numFmtId="0" fontId="85" fillId="33" borderId="29" xfId="0" applyFont="1" applyFill="1" applyBorder="1" applyAlignment="1" applyProtection="1">
      <alignment horizontal="center" vertical="center" wrapText="1"/>
      <protection hidden="1"/>
    </xf>
    <xf numFmtId="0" fontId="85" fillId="33" borderId="30" xfId="0" applyFont="1" applyFill="1" applyBorder="1" applyAlignment="1" applyProtection="1">
      <alignment horizontal="center" vertical="center" wrapText="1"/>
      <protection hidden="1"/>
    </xf>
    <xf numFmtId="0" fontId="70" fillId="0" borderId="47" xfId="0" applyFont="1" applyBorder="1" applyAlignment="1" applyProtection="1">
      <alignment horizontal="right" vertical="center" wrapText="1"/>
      <protection hidden="1"/>
    </xf>
    <xf numFmtId="0" fontId="70" fillId="0" borderId="48" xfId="0" applyFont="1" applyBorder="1" applyAlignment="1" applyProtection="1">
      <alignment horizontal="right" vertical="center" wrapText="1"/>
      <protection hidden="1"/>
    </xf>
    <xf numFmtId="0" fontId="70" fillId="0" borderId="49" xfId="0" applyFont="1" applyBorder="1" applyAlignment="1" applyProtection="1">
      <alignment horizontal="right" vertical="center" wrapText="1"/>
      <protection hidden="1"/>
    </xf>
    <xf numFmtId="0" fontId="77" fillId="0" borderId="10" xfId="0" applyFont="1" applyBorder="1" applyAlignment="1" applyProtection="1">
      <alignment vertical="center" wrapText="1"/>
      <protection hidden="1"/>
    </xf>
    <xf numFmtId="0" fontId="77" fillId="0" borderId="10" xfId="0" applyFont="1" applyBorder="1" applyAlignment="1" applyProtection="1">
      <alignment horizontal="center" vertical="center" wrapText="1"/>
      <protection hidden="1"/>
    </xf>
    <xf numFmtId="0" fontId="85" fillId="0" borderId="10" xfId="0" applyFont="1" applyBorder="1" applyAlignment="1" applyProtection="1">
      <alignment horizontal="center" vertical="center" wrapText="1"/>
      <protection hidden="1"/>
    </xf>
    <xf numFmtId="0" fontId="81" fillId="34" borderId="10" xfId="0" applyFont="1" applyFill="1" applyBorder="1" applyAlignment="1" applyProtection="1">
      <alignment horizontal="center" vertical="center" wrapText="1"/>
      <protection hidden="1"/>
    </xf>
    <xf numFmtId="0" fontId="85" fillId="0" borderId="20" xfId="0" applyFont="1" applyBorder="1" applyAlignment="1" applyProtection="1">
      <alignment horizontal="center" vertical="center" wrapText="1"/>
      <protection hidden="1"/>
    </xf>
    <xf numFmtId="0" fontId="85" fillId="0" borderId="29" xfId="0" applyFont="1" applyBorder="1" applyAlignment="1" applyProtection="1">
      <alignment horizontal="center" vertical="center" wrapText="1"/>
      <protection hidden="1"/>
    </xf>
    <xf numFmtId="2" fontId="70" fillId="0" borderId="10" xfId="0" applyNumberFormat="1" applyFont="1" applyBorder="1" applyAlignment="1" applyProtection="1">
      <alignment horizontal="right" vertical="center" wrapText="1"/>
      <protection hidden="1"/>
    </xf>
    <xf numFmtId="0" fontId="70" fillId="0" borderId="13" xfId="0" applyFont="1" applyBorder="1" applyAlignment="1" applyProtection="1">
      <alignment vertical="center"/>
      <protection hidden="1"/>
    </xf>
    <xf numFmtId="2" fontId="77" fillId="0" borderId="20" xfId="0" applyNumberFormat="1" applyFont="1" applyBorder="1" applyAlignment="1" applyProtection="1">
      <alignment horizontal="right" vertical="center" wrapText="1"/>
      <protection hidden="1"/>
    </xf>
    <xf numFmtId="2" fontId="77" fillId="0" borderId="30" xfId="0" applyNumberFormat="1" applyFont="1" applyBorder="1" applyAlignment="1" applyProtection="1">
      <alignment horizontal="right" vertical="center" wrapText="1"/>
      <protection hidden="1"/>
    </xf>
    <xf numFmtId="2" fontId="77" fillId="0" borderId="20" xfId="0" applyNumberFormat="1" applyFont="1" applyBorder="1" applyAlignment="1" applyProtection="1">
      <alignment horizontal="center" vertical="center" wrapText="1"/>
      <protection hidden="1"/>
    </xf>
    <xf numFmtId="2" fontId="77" fillId="0" borderId="30" xfId="0" applyNumberFormat="1" applyFont="1" applyBorder="1" applyAlignment="1" applyProtection="1">
      <alignment horizontal="center" vertical="center" wrapText="1"/>
      <protection hidden="1"/>
    </xf>
    <xf numFmtId="0" fontId="77" fillId="0" borderId="20" xfId="0" applyFont="1" applyBorder="1" applyAlignment="1" applyProtection="1">
      <alignment horizontal="center" vertical="center" wrapText="1"/>
      <protection hidden="1"/>
    </xf>
    <xf numFmtId="0" fontId="77" fillId="0" borderId="29" xfId="0" applyFont="1" applyBorder="1" applyAlignment="1" applyProtection="1">
      <alignment horizontal="center" vertical="center" wrapText="1"/>
      <protection hidden="1"/>
    </xf>
    <xf numFmtId="0" fontId="77" fillId="0" borderId="30" xfId="0" applyFont="1" applyBorder="1" applyAlignment="1" applyProtection="1">
      <alignment horizontal="center" vertical="center" wrapText="1"/>
      <protection hidden="1"/>
    </xf>
    <xf numFmtId="2" fontId="79" fillId="34" borderId="20" xfId="0" applyNumberFormat="1" applyFont="1" applyFill="1" applyBorder="1" applyAlignment="1" applyProtection="1">
      <alignment horizontal="center" vertical="center" wrapText="1"/>
      <protection hidden="1"/>
    </xf>
    <xf numFmtId="2" fontId="79" fillId="34" borderId="30" xfId="0" applyNumberFormat="1" applyFont="1" applyFill="1" applyBorder="1" applyAlignment="1" applyProtection="1">
      <alignment horizontal="center" vertical="center" wrapText="1"/>
      <protection hidden="1"/>
    </xf>
    <xf numFmtId="2" fontId="70" fillId="0" borderId="20" xfId="0" applyNumberFormat="1" applyFont="1" applyBorder="1" applyAlignment="1" applyProtection="1">
      <alignment horizontal="right" vertical="center" wrapText="1"/>
      <protection hidden="1"/>
    </xf>
    <xf numFmtId="2" fontId="70" fillId="0" borderId="30" xfId="0" applyNumberFormat="1" applyFont="1" applyBorder="1" applyAlignment="1" applyProtection="1">
      <alignment horizontal="right" vertical="center" wrapText="1"/>
      <protection hidden="1"/>
    </xf>
    <xf numFmtId="0" fontId="77" fillId="0" borderId="0" xfId="0" applyFont="1" applyAlignment="1" applyProtection="1">
      <alignment vertical="center"/>
      <protection hidden="1"/>
    </xf>
    <xf numFmtId="0" fontId="77" fillId="0" borderId="13" xfId="0" applyFont="1" applyBorder="1" applyAlignment="1" applyProtection="1">
      <alignment vertical="center"/>
      <protection hidden="1"/>
    </xf>
    <xf numFmtId="0" fontId="70" fillId="0" borderId="50" xfId="0" applyFont="1" applyBorder="1" applyAlignment="1" applyProtection="1">
      <alignment horizontal="left" vertical="center" wrapText="1"/>
      <protection hidden="1"/>
    </xf>
    <xf numFmtId="0" fontId="70" fillId="0" borderId="51" xfId="0" applyFont="1" applyBorder="1" applyAlignment="1" applyProtection="1">
      <alignment horizontal="left" vertical="center" wrapText="1"/>
      <protection hidden="1"/>
    </xf>
    <xf numFmtId="0" fontId="70" fillId="0" borderId="52" xfId="0" applyFont="1" applyBorder="1" applyAlignment="1" applyProtection="1">
      <alignment horizontal="left" vertical="center" wrapText="1"/>
      <protection hidden="1"/>
    </xf>
    <xf numFmtId="2" fontId="70" fillId="0" borderId="20" xfId="0" applyNumberFormat="1" applyFont="1" applyBorder="1" applyAlignment="1" applyProtection="1">
      <alignment horizontal="right" vertical="center"/>
      <protection hidden="1"/>
    </xf>
    <xf numFmtId="2" fontId="70" fillId="0" borderId="30" xfId="0" applyNumberFormat="1" applyFont="1" applyBorder="1" applyAlignment="1" applyProtection="1">
      <alignment horizontal="right" vertical="center"/>
      <protection hidden="1"/>
    </xf>
    <xf numFmtId="2" fontId="77" fillId="0" borderId="20" xfId="0" applyNumberFormat="1" applyFont="1" applyBorder="1" applyAlignment="1" applyProtection="1">
      <alignment vertical="center" wrapText="1"/>
      <protection hidden="1"/>
    </xf>
    <xf numFmtId="2" fontId="77" fillId="0" borderId="30" xfId="0" applyNumberFormat="1" applyFont="1" applyBorder="1" applyAlignment="1" applyProtection="1">
      <alignment vertical="center" wrapText="1"/>
      <protection hidden="1"/>
    </xf>
    <xf numFmtId="0" fontId="85" fillId="0" borderId="53" xfId="0" applyFont="1" applyFill="1" applyBorder="1" applyAlignment="1" applyProtection="1">
      <alignment horizontal="center" vertical="center" wrapText="1"/>
      <protection hidden="1"/>
    </xf>
    <xf numFmtId="0" fontId="85" fillId="0" borderId="13" xfId="0" applyFont="1" applyFill="1" applyBorder="1" applyAlignment="1" applyProtection="1">
      <alignment horizontal="center" vertical="center" wrapText="1"/>
      <protection hidden="1"/>
    </xf>
    <xf numFmtId="0" fontId="85" fillId="0" borderId="54" xfId="0" applyFont="1" applyFill="1" applyBorder="1" applyAlignment="1" applyProtection="1">
      <alignment horizontal="center" vertical="center" wrapText="1"/>
      <protection hidden="1"/>
    </xf>
    <xf numFmtId="0" fontId="70" fillId="0" borderId="53" xfId="0" applyFont="1" applyFill="1" applyBorder="1" applyAlignment="1" applyProtection="1">
      <alignment horizontal="center" vertical="center" wrapText="1"/>
      <protection hidden="1"/>
    </xf>
    <xf numFmtId="0" fontId="70" fillId="0" borderId="13" xfId="0" applyFont="1" applyFill="1" applyBorder="1" applyAlignment="1" applyProtection="1">
      <alignment horizontal="center" vertical="center" wrapText="1"/>
      <protection hidden="1"/>
    </xf>
    <xf numFmtId="0" fontId="70" fillId="0" borderId="54" xfId="0" applyFont="1" applyFill="1" applyBorder="1" applyAlignment="1" applyProtection="1">
      <alignment horizontal="center" vertical="center" wrapText="1"/>
      <protection hidden="1"/>
    </xf>
    <xf numFmtId="0" fontId="70" fillId="0" borderId="10" xfId="0" applyFont="1" applyBorder="1" applyAlignment="1" applyProtection="1">
      <alignment horizontal="left" vertical="center" wrapText="1"/>
      <protection hidden="1"/>
    </xf>
    <xf numFmtId="0" fontId="70" fillId="0" borderId="19" xfId="0" applyFont="1" applyFill="1" applyBorder="1" applyAlignment="1" applyProtection="1">
      <alignment horizontal="center" vertical="center"/>
      <protection hidden="1"/>
    </xf>
    <xf numFmtId="0" fontId="70" fillId="0" borderId="55" xfId="0" applyFont="1" applyFill="1" applyBorder="1" applyAlignment="1" applyProtection="1">
      <alignment horizontal="center" vertical="center"/>
      <protection hidden="1"/>
    </xf>
    <xf numFmtId="0" fontId="77" fillId="0" borderId="0" xfId="0" applyFont="1" applyAlignment="1" applyProtection="1">
      <alignment horizontal="left" vertical="center"/>
      <protection hidden="1"/>
    </xf>
    <xf numFmtId="0" fontId="70" fillId="0" borderId="0" xfId="0" applyFont="1" applyAlignment="1" applyProtection="1">
      <alignment horizontal="left" vertical="center"/>
      <protection hidden="1"/>
    </xf>
    <xf numFmtId="0" fontId="70" fillId="0" borderId="13" xfId="0" applyFont="1" applyBorder="1" applyAlignment="1" applyProtection="1">
      <alignment horizontal="left" vertical="center"/>
      <protection hidden="1"/>
    </xf>
    <xf numFmtId="0" fontId="78" fillId="0" borderId="0" xfId="0" applyFont="1" applyAlignment="1" applyProtection="1">
      <alignment horizontal="left" vertical="center"/>
      <protection hidden="1"/>
    </xf>
    <xf numFmtId="0" fontId="78" fillId="0" borderId="20" xfId="0" applyFont="1" applyBorder="1" applyAlignment="1" applyProtection="1">
      <alignment horizontal="left" vertical="center"/>
      <protection hidden="1"/>
    </xf>
    <xf numFmtId="0" fontId="78" fillId="0" borderId="30" xfId="0" applyFont="1" applyBorder="1" applyAlignment="1" applyProtection="1">
      <alignment horizontal="left" vertical="center"/>
      <protection hidden="1"/>
    </xf>
    <xf numFmtId="0" fontId="70" fillId="35" borderId="20" xfId="0" applyFont="1" applyFill="1" applyBorder="1" applyAlignment="1" applyProtection="1">
      <alignment horizontal="left" vertical="center"/>
      <protection hidden="1"/>
    </xf>
    <xf numFmtId="0" fontId="70" fillId="35" borderId="30" xfId="0" applyFont="1" applyFill="1" applyBorder="1" applyAlignment="1" applyProtection="1">
      <alignment horizontal="left" vertical="center"/>
      <protection hidden="1"/>
    </xf>
    <xf numFmtId="0" fontId="70" fillId="0" borderId="20" xfId="0" applyFont="1" applyBorder="1" applyAlignment="1" applyProtection="1">
      <alignment horizontal="left" vertical="center"/>
      <protection hidden="1"/>
    </xf>
    <xf numFmtId="0" fontId="70" fillId="0" borderId="30" xfId="0" applyFont="1" applyBorder="1" applyAlignment="1" applyProtection="1">
      <alignment horizontal="left" vertical="center"/>
      <protection hidden="1"/>
    </xf>
    <xf numFmtId="0" fontId="70" fillId="0" borderId="20" xfId="0" applyFont="1" applyBorder="1" applyAlignment="1" applyProtection="1">
      <alignment horizontal="left" vertical="center" wrapText="1"/>
      <protection hidden="1"/>
    </xf>
    <xf numFmtId="0" fontId="70" fillId="0" borderId="30" xfId="0" applyFont="1" applyBorder="1" applyAlignment="1" applyProtection="1">
      <alignment horizontal="left" vertical="center" wrapText="1"/>
      <protection hidden="1"/>
    </xf>
    <xf numFmtId="0" fontId="70" fillId="36" borderId="20" xfId="0" applyFont="1" applyFill="1" applyBorder="1" applyAlignment="1" applyProtection="1">
      <alignment horizontal="left" vertical="center"/>
      <protection hidden="1"/>
    </xf>
    <xf numFmtId="0" fontId="70" fillId="36" borderId="30" xfId="0" applyFont="1" applyFill="1" applyBorder="1" applyAlignment="1" applyProtection="1">
      <alignment horizontal="left" vertical="center"/>
      <protection hidden="1"/>
    </xf>
    <xf numFmtId="0" fontId="70" fillId="35" borderId="20" xfId="0" applyFont="1" applyFill="1" applyBorder="1" applyAlignment="1" applyProtection="1">
      <alignment horizontal="left" vertical="center" wrapText="1"/>
      <protection hidden="1"/>
    </xf>
    <xf numFmtId="0" fontId="70" fillId="35" borderId="30" xfId="0" applyFont="1" applyFill="1" applyBorder="1" applyAlignment="1" applyProtection="1">
      <alignment horizontal="left" vertical="center" wrapText="1"/>
      <protection hidden="1"/>
    </xf>
    <xf numFmtId="0" fontId="70" fillId="0" borderId="10" xfId="0" applyFont="1" applyBorder="1" applyAlignment="1" applyProtection="1">
      <alignment horizontal="left" vertical="center"/>
      <protection hidden="1"/>
    </xf>
    <xf numFmtId="0" fontId="70" fillId="0" borderId="19" xfId="0" applyFont="1" applyBorder="1" applyAlignment="1" applyProtection="1">
      <alignment horizontal="center" vertical="center"/>
      <protection hidden="1"/>
    </xf>
    <xf numFmtId="0" fontId="70" fillId="0" borderId="56" xfId="0" applyFont="1" applyBorder="1" applyAlignment="1" applyProtection="1">
      <alignment horizontal="center" vertical="center"/>
      <protection hidden="1"/>
    </xf>
    <xf numFmtId="0" fontId="70" fillId="0" borderId="55" xfId="0" applyFont="1" applyBorder="1" applyAlignment="1" applyProtection="1">
      <alignment horizontal="center" vertical="center"/>
      <protection hidden="1"/>
    </xf>
    <xf numFmtId="0" fontId="73" fillId="0" borderId="19" xfId="0" applyFont="1" applyBorder="1" applyAlignment="1" applyProtection="1">
      <alignment horizontal="center" vertical="center"/>
      <protection hidden="1"/>
    </xf>
    <xf numFmtId="0" fontId="73" fillId="0" borderId="55" xfId="0" applyFont="1" applyBorder="1" applyAlignment="1" applyProtection="1">
      <alignment horizontal="center" vertical="center"/>
      <protection hidden="1"/>
    </xf>
    <xf numFmtId="0" fontId="70" fillId="0" borderId="0" xfId="0" applyFont="1" applyBorder="1" applyAlignment="1" applyProtection="1">
      <alignment horizontal="center" vertical="center"/>
      <protection hidden="1"/>
    </xf>
    <xf numFmtId="0" fontId="84" fillId="0" borderId="10" xfId="0" applyFont="1" applyBorder="1" applyAlignment="1" applyProtection="1">
      <alignment horizontal="center" vertical="center" wrapText="1"/>
      <protection hidden="1"/>
    </xf>
    <xf numFmtId="0" fontId="73" fillId="0" borderId="20" xfId="0" applyFont="1" applyBorder="1" applyAlignment="1" applyProtection="1">
      <alignment horizontal="center" vertical="center"/>
      <protection hidden="1"/>
    </xf>
    <xf numFmtId="0" fontId="73" fillId="0" borderId="30" xfId="0" applyFont="1" applyBorder="1" applyAlignment="1" applyProtection="1">
      <alignment horizontal="center" vertical="center"/>
      <protection hidden="1"/>
    </xf>
    <xf numFmtId="2" fontId="88" fillId="33" borderId="10" xfId="0" applyNumberFormat="1" applyFont="1" applyFill="1" applyBorder="1" applyAlignment="1" applyProtection="1">
      <alignment horizontal="center" vertical="center"/>
      <protection hidden="1"/>
    </xf>
    <xf numFmtId="0" fontId="97" fillId="40" borderId="0" xfId="0" applyFont="1" applyFill="1" applyAlignment="1" applyProtection="1">
      <alignment horizontal="right" vertical="center"/>
      <protection hidden="1"/>
    </xf>
    <xf numFmtId="0" fontId="97" fillId="40" borderId="57" xfId="0" applyFont="1" applyFill="1" applyBorder="1" applyAlignment="1" applyProtection="1">
      <alignment horizontal="right" vertical="center"/>
      <protection hidden="1"/>
    </xf>
    <xf numFmtId="0" fontId="70" fillId="35" borderId="0" xfId="0" applyFont="1" applyFill="1" applyAlignment="1" applyProtection="1">
      <alignment horizontal="center" vertical="center"/>
      <protection hidden="1" locked="0"/>
    </xf>
    <xf numFmtId="0" fontId="89" fillId="34" borderId="10" xfId="0" applyFont="1" applyFill="1" applyBorder="1" applyAlignment="1" applyProtection="1">
      <alignment horizontal="center" vertical="center" wrapText="1"/>
      <protection hidden="1"/>
    </xf>
    <xf numFmtId="2" fontId="88" fillId="33" borderId="10" xfId="0" applyNumberFormat="1" applyFont="1" applyFill="1" applyBorder="1" applyAlignment="1" applyProtection="1">
      <alignment horizontal="center"/>
      <protection hidden="1"/>
    </xf>
    <xf numFmtId="2" fontId="88" fillId="37" borderId="20" xfId="0" applyNumberFormat="1" applyFont="1" applyFill="1" applyBorder="1" applyAlignment="1" applyProtection="1">
      <alignment horizontal="center" vertical="center"/>
      <protection hidden="1"/>
    </xf>
    <xf numFmtId="2" fontId="88" fillId="37" borderId="30" xfId="0" applyNumberFormat="1" applyFont="1" applyFill="1" applyBorder="1" applyAlignment="1" applyProtection="1">
      <alignment horizontal="center" vertical="center"/>
      <protection hidden="1"/>
    </xf>
    <xf numFmtId="0" fontId="84" fillId="0" borderId="19" xfId="0" applyFont="1" applyBorder="1" applyAlignment="1" applyProtection="1">
      <alignment horizontal="center" vertical="center" wrapText="1"/>
      <protection hidden="1"/>
    </xf>
    <xf numFmtId="0" fontId="84" fillId="0" borderId="56" xfId="0" applyFont="1" applyBorder="1" applyAlignment="1" applyProtection="1">
      <alignment horizontal="center" vertical="center" wrapText="1"/>
      <protection hidden="1"/>
    </xf>
    <xf numFmtId="0" fontId="84" fillId="0" borderId="55" xfId="0" applyFont="1" applyBorder="1" applyAlignment="1" applyProtection="1">
      <alignment horizontal="center" vertical="center" wrapText="1"/>
      <protection hidden="1"/>
    </xf>
    <xf numFmtId="0" fontId="70" fillId="0" borderId="13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1</xdr:row>
      <xdr:rowOff>76200</xdr:rowOff>
    </xdr:from>
    <xdr:to>
      <xdr:col>8</xdr:col>
      <xdr:colOff>276225</xdr:colOff>
      <xdr:row>1</xdr:row>
      <xdr:rowOff>190500</xdr:rowOff>
    </xdr:to>
    <xdr:sp>
      <xdr:nvSpPr>
        <xdr:cNvPr id="1" name="Oval 1"/>
        <xdr:cNvSpPr>
          <a:spLocks/>
        </xdr:cNvSpPr>
      </xdr:nvSpPr>
      <xdr:spPr>
        <a:xfrm>
          <a:off x="6619875" y="419100"/>
          <a:ext cx="104775" cy="1143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152400</xdr:colOff>
      <xdr:row>2</xdr:row>
      <xdr:rowOff>66675</xdr:rowOff>
    </xdr:from>
    <xdr:to>
      <xdr:col>8</xdr:col>
      <xdr:colOff>257175</xdr:colOff>
      <xdr:row>2</xdr:row>
      <xdr:rowOff>180975</xdr:rowOff>
    </xdr:to>
    <xdr:sp>
      <xdr:nvSpPr>
        <xdr:cNvPr id="2" name="Oval 2"/>
        <xdr:cNvSpPr>
          <a:spLocks/>
        </xdr:cNvSpPr>
      </xdr:nvSpPr>
      <xdr:spPr>
        <a:xfrm>
          <a:off x="6600825" y="704850"/>
          <a:ext cx="104775" cy="1143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nipurdaran.blogspot.in/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14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9.140625" style="91" customWidth="1"/>
    <col min="2" max="2" width="81.7109375" style="91" customWidth="1"/>
    <col min="3" max="3" width="9.140625" style="91" customWidth="1"/>
    <col min="4" max="7" width="11.8515625" style="91" customWidth="1"/>
    <col min="8" max="16384" width="9.140625" style="91" customWidth="1"/>
  </cols>
  <sheetData>
    <row r="3" ht="15.75" thickBot="1"/>
    <row r="4" spans="2:7" ht="49.5" customHeight="1">
      <c r="B4" s="93" t="s">
        <v>202</v>
      </c>
      <c r="D4" s="99" t="s">
        <v>209</v>
      </c>
      <c r="E4" s="100"/>
      <c r="F4" s="100"/>
      <c r="G4" s="101"/>
    </row>
    <row r="5" spans="2:7" ht="27" customHeight="1">
      <c r="B5" s="94" t="s">
        <v>203</v>
      </c>
      <c r="D5" s="102"/>
      <c r="E5" s="103"/>
      <c r="F5" s="103"/>
      <c r="G5" s="104"/>
    </row>
    <row r="6" spans="2:7" ht="54" customHeight="1">
      <c r="B6" s="96" t="s">
        <v>204</v>
      </c>
      <c r="D6" s="102"/>
      <c r="E6" s="103"/>
      <c r="F6" s="103"/>
      <c r="G6" s="104"/>
    </row>
    <row r="7" spans="2:7" ht="72.75" customHeight="1">
      <c r="B7" s="97" t="s">
        <v>205</v>
      </c>
      <c r="D7" s="102"/>
      <c r="E7" s="103"/>
      <c r="F7" s="103"/>
      <c r="G7" s="104"/>
    </row>
    <row r="8" spans="2:7" ht="45.75" thickBot="1">
      <c r="B8" s="95" t="s">
        <v>208</v>
      </c>
      <c r="D8" s="105"/>
      <c r="E8" s="106"/>
      <c r="F8" s="106"/>
      <c r="G8" s="107"/>
    </row>
    <row r="9" ht="26.25" customHeight="1">
      <c r="B9" s="98" t="s">
        <v>206</v>
      </c>
    </row>
    <row r="10" ht="29.25" customHeight="1">
      <c r="B10" s="94" t="s">
        <v>207</v>
      </c>
    </row>
    <row r="11" ht="22.5">
      <c r="B11" s="92"/>
    </row>
    <row r="12" spans="2:4" ht="29.25">
      <c r="B12" s="108" t="s">
        <v>210</v>
      </c>
      <c r="C12" s="108"/>
      <c r="D12" s="108"/>
    </row>
    <row r="13" spans="2:4" ht="30.75">
      <c r="B13" s="109" t="s">
        <v>211</v>
      </c>
      <c r="C13" s="110"/>
      <c r="D13" s="110"/>
    </row>
    <row r="14" ht="22.5">
      <c r="B14" s="92"/>
    </row>
  </sheetData>
  <sheetProtection password="CEED" sheet="1" objects="1" scenarios="1"/>
  <mergeCells count="3">
    <mergeCell ref="D4:G8"/>
    <mergeCell ref="B12:D12"/>
    <mergeCell ref="B13:D13"/>
  </mergeCells>
  <hyperlinks>
    <hyperlink ref="B13" r:id="rId1" display="www.manipurdaran.blogspot.in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R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140625" style="1" customWidth="1"/>
    <col min="2" max="2" width="5.57421875" style="1" customWidth="1"/>
    <col min="3" max="3" width="24.00390625" style="1" customWidth="1"/>
    <col min="4" max="14" width="5.7109375" style="1" customWidth="1"/>
    <col min="15" max="15" width="9.140625" style="1" hidden="1" customWidth="1"/>
    <col min="16" max="23" width="3.8515625" style="1" customWidth="1"/>
    <col min="24" max="16384" width="9.140625" style="1" customWidth="1"/>
  </cols>
  <sheetData>
    <row r="1" spans="2:11" ht="19.5" customHeight="1">
      <c r="B1" s="226" t="s">
        <v>197</v>
      </c>
      <c r="C1" s="227"/>
      <c r="D1" s="229" t="s">
        <v>198</v>
      </c>
      <c r="E1" s="229"/>
      <c r="F1" s="229" t="s">
        <v>199</v>
      </c>
      <c r="G1" s="229"/>
      <c r="H1" s="229" t="s">
        <v>61</v>
      </c>
      <c r="I1" s="229"/>
      <c r="J1" s="229" t="s">
        <v>200</v>
      </c>
      <c r="K1" s="229"/>
    </row>
    <row r="2" spans="2:11" ht="19.5" customHeight="1">
      <c r="B2" s="226"/>
      <c r="C2" s="227"/>
      <c r="D2" s="225">
        <f>D63</f>
        <v>0</v>
      </c>
      <c r="E2" s="225"/>
      <c r="F2" s="225">
        <f>F63</f>
        <v>0</v>
      </c>
      <c r="G2" s="225"/>
      <c r="H2" s="225">
        <f>N63</f>
        <v>0</v>
      </c>
      <c r="I2" s="225"/>
      <c r="J2" s="230">
        <f>(D2+F2+H2)/3</f>
        <v>0</v>
      </c>
      <c r="K2" s="230"/>
    </row>
    <row r="3" spans="2:11" ht="19.5" customHeight="1">
      <c r="B3" s="226"/>
      <c r="C3" s="227"/>
      <c r="D3" s="231" t="str">
        <f>IF(D2&gt;=8.8,"A+",IF(D2&gt;=7.5,"A",IF(D2&gt;=6.2,"B",IF(D2&gt;=4.9,"C",IF(D2&lt;4.8,"D")))))</f>
        <v>D</v>
      </c>
      <c r="E3" s="232"/>
      <c r="F3" s="231" t="str">
        <f>IF(F2&gt;=8.8,"A+",IF(F2&gt;=7.5,"A",IF(F2&gt;=6.2,"B",IF(F2&gt;=4.9,"C",IF(F2&lt;4.8,"D")))))</f>
        <v>D</v>
      </c>
      <c r="G3" s="232"/>
      <c r="H3" s="231" t="str">
        <f>IF(H2&gt;=8.8,"A+",IF(H2&gt;=7.5,"A",IF(H2&gt;=6.2,"B",IF(H2&gt;=4.9,"C",IF(H2&lt;4.8,"D")))))</f>
        <v>D</v>
      </c>
      <c r="I3" s="232"/>
      <c r="J3" s="231" t="str">
        <f>IF(J2&gt;=8.8,"A+",IF(J2&gt;=7.5,"A",IF(J2&gt;=6.2,"B",IF(J2&gt;=4.9,"C",IF(J2&lt;4.8,"D")))))</f>
        <v>D</v>
      </c>
      <c r="K3" s="232"/>
    </row>
    <row r="4" spans="2:18" ht="17.25">
      <c r="B4" s="111" t="s">
        <v>194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3"/>
      <c r="P4" s="3"/>
      <c r="Q4" s="3"/>
      <c r="R4" s="3"/>
    </row>
    <row r="5" spans="2:16" ht="18.75">
      <c r="B5" s="228" t="s">
        <v>52</v>
      </c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4"/>
      <c r="P5" s="4"/>
    </row>
    <row r="6" spans="2:16" ht="18.75">
      <c r="B6" s="111" t="s">
        <v>53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4"/>
      <c r="P6" s="4"/>
    </row>
    <row r="7" spans="2:16" ht="18.75">
      <c r="B7" s="221" t="s">
        <v>196</v>
      </c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4"/>
      <c r="P7" s="4"/>
    </row>
    <row r="8" spans="2:17" s="5" customFormat="1" ht="34.5" customHeight="1">
      <c r="B8" s="216" t="s">
        <v>55</v>
      </c>
      <c r="C8" s="216" t="s">
        <v>56</v>
      </c>
      <c r="D8" s="222" t="s">
        <v>57</v>
      </c>
      <c r="E8" s="222"/>
      <c r="F8" s="222" t="s">
        <v>58</v>
      </c>
      <c r="G8" s="222"/>
      <c r="H8" s="151" t="s">
        <v>61</v>
      </c>
      <c r="I8" s="153"/>
      <c r="J8" s="153"/>
      <c r="K8" s="153"/>
      <c r="L8" s="153"/>
      <c r="M8" s="153"/>
      <c r="N8" s="152"/>
      <c r="Q8" s="6"/>
    </row>
    <row r="9" spans="2:14" s="5" customFormat="1" ht="16.5">
      <c r="B9" s="217"/>
      <c r="C9" s="217"/>
      <c r="D9" s="223">
        <v>10</v>
      </c>
      <c r="E9" s="224"/>
      <c r="F9" s="223">
        <v>10</v>
      </c>
      <c r="G9" s="224"/>
      <c r="H9" s="219">
        <v>0</v>
      </c>
      <c r="I9" s="219">
        <v>2</v>
      </c>
      <c r="J9" s="219">
        <v>2</v>
      </c>
      <c r="K9" s="219">
        <v>2</v>
      </c>
      <c r="L9" s="219">
        <v>2</v>
      </c>
      <c r="M9" s="219">
        <v>2</v>
      </c>
      <c r="N9" s="219">
        <v>10</v>
      </c>
    </row>
    <row r="10" spans="2:14" s="5" customFormat="1" ht="17.25" thickBot="1">
      <c r="B10" s="218"/>
      <c r="C10" s="218"/>
      <c r="D10" s="24" t="s">
        <v>59</v>
      </c>
      <c r="E10" s="24" t="s">
        <v>60</v>
      </c>
      <c r="F10" s="24" t="s">
        <v>59</v>
      </c>
      <c r="G10" s="24" t="s">
        <v>60</v>
      </c>
      <c r="H10" s="220"/>
      <c r="I10" s="220"/>
      <c r="J10" s="220"/>
      <c r="K10" s="220"/>
      <c r="L10" s="220"/>
      <c r="M10" s="220"/>
      <c r="N10" s="220"/>
    </row>
    <row r="11" spans="2:15" ht="19.5" customHeight="1" thickTop="1">
      <c r="B11" s="21"/>
      <c r="C11" s="74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>
        <f>IF(O11=0,"",O11)</f>
      </c>
      <c r="O11" s="1">
        <f>SUM(H11:M11)</f>
        <v>0</v>
      </c>
    </row>
    <row r="12" spans="2:15" ht="19.5" customHeight="1">
      <c r="B12" s="10"/>
      <c r="C12" s="75"/>
      <c r="D12" s="11"/>
      <c r="E12" s="12"/>
      <c r="F12" s="11"/>
      <c r="G12" s="11"/>
      <c r="H12" s="11"/>
      <c r="I12" s="11"/>
      <c r="J12" s="11"/>
      <c r="K12" s="11"/>
      <c r="L12" s="11"/>
      <c r="M12" s="11"/>
      <c r="N12" s="7">
        <f aca="true" t="shared" si="0" ref="N12:N60">IF(O12=0,"",O12)</f>
      </c>
      <c r="O12" s="1">
        <f aca="true" t="shared" si="1" ref="O12:O60">SUM(H12:M12)</f>
        <v>0</v>
      </c>
    </row>
    <row r="13" spans="2:15" ht="19.5" customHeight="1">
      <c r="B13" s="10"/>
      <c r="C13" s="75"/>
      <c r="D13" s="11"/>
      <c r="E13" s="12"/>
      <c r="F13" s="11"/>
      <c r="G13" s="11"/>
      <c r="H13" s="11"/>
      <c r="I13" s="11"/>
      <c r="J13" s="11"/>
      <c r="K13" s="11"/>
      <c r="L13" s="11"/>
      <c r="M13" s="11"/>
      <c r="N13" s="7">
        <f t="shared" si="0"/>
      </c>
      <c r="O13" s="1">
        <f t="shared" si="1"/>
        <v>0</v>
      </c>
    </row>
    <row r="14" spans="2:15" ht="19.5" customHeight="1">
      <c r="B14" s="10"/>
      <c r="C14" s="76"/>
      <c r="D14" s="11"/>
      <c r="E14" s="12"/>
      <c r="F14" s="11"/>
      <c r="G14" s="11"/>
      <c r="H14" s="11"/>
      <c r="I14" s="11"/>
      <c r="J14" s="11"/>
      <c r="K14" s="11"/>
      <c r="L14" s="11"/>
      <c r="M14" s="11"/>
      <c r="N14" s="7">
        <f t="shared" si="0"/>
      </c>
      <c r="O14" s="1">
        <f t="shared" si="1"/>
        <v>0</v>
      </c>
    </row>
    <row r="15" spans="2:15" ht="19.5" customHeight="1">
      <c r="B15" s="10"/>
      <c r="C15" s="75"/>
      <c r="D15" s="11"/>
      <c r="E15" s="12"/>
      <c r="F15" s="11"/>
      <c r="G15" s="11"/>
      <c r="H15" s="11"/>
      <c r="I15" s="11"/>
      <c r="J15" s="11"/>
      <c r="K15" s="11"/>
      <c r="L15" s="11"/>
      <c r="M15" s="11"/>
      <c r="N15" s="7">
        <f t="shared" si="0"/>
      </c>
      <c r="O15" s="1">
        <f t="shared" si="1"/>
        <v>0</v>
      </c>
    </row>
    <row r="16" spans="2:15" ht="19.5" customHeight="1">
      <c r="B16" s="10"/>
      <c r="C16" s="75"/>
      <c r="D16" s="11"/>
      <c r="E16" s="12"/>
      <c r="F16" s="11"/>
      <c r="G16" s="11"/>
      <c r="H16" s="11"/>
      <c r="I16" s="11"/>
      <c r="J16" s="11"/>
      <c r="K16" s="11"/>
      <c r="L16" s="11"/>
      <c r="M16" s="11"/>
      <c r="N16" s="7">
        <f t="shared" si="0"/>
      </c>
      <c r="O16" s="1">
        <f t="shared" si="1"/>
        <v>0</v>
      </c>
    </row>
    <row r="17" spans="2:15" ht="19.5" customHeight="1">
      <c r="B17" s="10"/>
      <c r="C17" s="75"/>
      <c r="D17" s="11"/>
      <c r="E17" s="12"/>
      <c r="F17" s="11"/>
      <c r="G17" s="11"/>
      <c r="H17" s="11"/>
      <c r="I17" s="11"/>
      <c r="J17" s="11"/>
      <c r="K17" s="11"/>
      <c r="L17" s="11"/>
      <c r="M17" s="11"/>
      <c r="N17" s="7">
        <f t="shared" si="0"/>
      </c>
      <c r="O17" s="1">
        <f t="shared" si="1"/>
        <v>0</v>
      </c>
    </row>
    <row r="18" spans="2:15" ht="19.5" customHeight="1">
      <c r="B18" s="10"/>
      <c r="C18" s="75"/>
      <c r="D18" s="11"/>
      <c r="E18" s="12"/>
      <c r="F18" s="11"/>
      <c r="G18" s="11"/>
      <c r="H18" s="11"/>
      <c r="I18" s="11"/>
      <c r="J18" s="11"/>
      <c r="K18" s="11"/>
      <c r="L18" s="11"/>
      <c r="M18" s="11"/>
      <c r="N18" s="7">
        <f t="shared" si="0"/>
      </c>
      <c r="O18" s="1">
        <f t="shared" si="1"/>
        <v>0</v>
      </c>
    </row>
    <row r="19" spans="2:15" ht="19.5" customHeight="1">
      <c r="B19" s="10"/>
      <c r="C19" s="75"/>
      <c r="D19" s="11"/>
      <c r="E19" s="12"/>
      <c r="F19" s="11"/>
      <c r="G19" s="11"/>
      <c r="H19" s="11"/>
      <c r="I19" s="11"/>
      <c r="J19" s="11"/>
      <c r="K19" s="11"/>
      <c r="L19" s="11"/>
      <c r="M19" s="11"/>
      <c r="N19" s="7">
        <f t="shared" si="0"/>
      </c>
      <c r="O19" s="1">
        <f t="shared" si="1"/>
        <v>0</v>
      </c>
    </row>
    <row r="20" spans="2:15" ht="19.5" customHeight="1">
      <c r="B20" s="10"/>
      <c r="C20" s="77"/>
      <c r="D20" s="11"/>
      <c r="E20" s="12"/>
      <c r="F20" s="11"/>
      <c r="G20" s="11"/>
      <c r="H20" s="11"/>
      <c r="I20" s="11"/>
      <c r="J20" s="11"/>
      <c r="K20" s="11"/>
      <c r="L20" s="11"/>
      <c r="M20" s="11"/>
      <c r="N20" s="7">
        <f t="shared" si="0"/>
      </c>
      <c r="O20" s="1">
        <f t="shared" si="1"/>
        <v>0</v>
      </c>
    </row>
    <row r="21" spans="2:15" ht="19.5" customHeight="1">
      <c r="B21" s="10"/>
      <c r="C21" s="77"/>
      <c r="D21" s="11"/>
      <c r="E21" s="12"/>
      <c r="F21" s="11"/>
      <c r="G21" s="11"/>
      <c r="H21" s="11"/>
      <c r="I21" s="11"/>
      <c r="J21" s="11"/>
      <c r="K21" s="11"/>
      <c r="L21" s="11"/>
      <c r="M21" s="11"/>
      <c r="N21" s="7">
        <f t="shared" si="0"/>
      </c>
      <c r="O21" s="1">
        <f t="shared" si="1"/>
        <v>0</v>
      </c>
    </row>
    <row r="22" spans="2:15" ht="19.5" customHeight="1">
      <c r="B22" s="10"/>
      <c r="C22" s="77"/>
      <c r="D22" s="11"/>
      <c r="E22" s="12"/>
      <c r="F22" s="11"/>
      <c r="G22" s="11"/>
      <c r="H22" s="11"/>
      <c r="I22" s="11"/>
      <c r="J22" s="11"/>
      <c r="K22" s="11"/>
      <c r="L22" s="11"/>
      <c r="M22" s="11"/>
      <c r="N22" s="7">
        <f t="shared" si="0"/>
      </c>
      <c r="O22" s="1">
        <f t="shared" si="1"/>
        <v>0</v>
      </c>
    </row>
    <row r="23" spans="2:15" ht="19.5" customHeight="1">
      <c r="B23" s="10"/>
      <c r="C23" s="77"/>
      <c r="D23" s="11"/>
      <c r="E23" s="12"/>
      <c r="F23" s="11"/>
      <c r="G23" s="11"/>
      <c r="H23" s="11"/>
      <c r="I23" s="11"/>
      <c r="J23" s="11"/>
      <c r="K23" s="11"/>
      <c r="L23" s="11"/>
      <c r="M23" s="11"/>
      <c r="N23" s="7">
        <f t="shared" si="0"/>
      </c>
      <c r="O23" s="1">
        <f t="shared" si="1"/>
        <v>0</v>
      </c>
    </row>
    <row r="24" spans="2:15" ht="19.5" customHeight="1">
      <c r="B24" s="10"/>
      <c r="C24" s="77"/>
      <c r="D24" s="11"/>
      <c r="E24" s="12"/>
      <c r="F24" s="11"/>
      <c r="G24" s="11"/>
      <c r="H24" s="12"/>
      <c r="I24" s="12"/>
      <c r="J24" s="12"/>
      <c r="K24" s="12"/>
      <c r="L24" s="12"/>
      <c r="M24" s="12"/>
      <c r="N24" s="7">
        <f t="shared" si="0"/>
      </c>
      <c r="O24" s="1">
        <f t="shared" si="1"/>
        <v>0</v>
      </c>
    </row>
    <row r="25" spans="2:15" ht="19.5" customHeight="1">
      <c r="B25" s="10"/>
      <c r="C25" s="77"/>
      <c r="D25" s="11"/>
      <c r="E25" s="12"/>
      <c r="F25" s="11"/>
      <c r="G25" s="11"/>
      <c r="H25" s="12"/>
      <c r="I25" s="12"/>
      <c r="J25" s="12"/>
      <c r="K25" s="12"/>
      <c r="L25" s="12"/>
      <c r="M25" s="12"/>
      <c r="N25" s="7">
        <f t="shared" si="0"/>
      </c>
      <c r="O25" s="1">
        <f t="shared" si="1"/>
        <v>0</v>
      </c>
    </row>
    <row r="26" spans="2:15" ht="19.5" customHeight="1">
      <c r="B26" s="10"/>
      <c r="C26" s="77"/>
      <c r="D26" s="11"/>
      <c r="E26" s="12"/>
      <c r="F26" s="11"/>
      <c r="G26" s="11"/>
      <c r="H26" s="12"/>
      <c r="I26" s="12"/>
      <c r="J26" s="12"/>
      <c r="K26" s="12"/>
      <c r="L26" s="12"/>
      <c r="M26" s="12"/>
      <c r="N26" s="7">
        <f aca="true" t="shared" si="2" ref="N26:N36">IF(O26=0,"",O26)</f>
      </c>
      <c r="O26" s="1">
        <f aca="true" t="shared" si="3" ref="O26:O36">SUM(H26:M26)</f>
        <v>0</v>
      </c>
    </row>
    <row r="27" spans="2:15" ht="19.5" customHeight="1">
      <c r="B27" s="10"/>
      <c r="C27" s="77"/>
      <c r="D27" s="11"/>
      <c r="E27" s="12"/>
      <c r="F27" s="11"/>
      <c r="G27" s="11"/>
      <c r="H27" s="12"/>
      <c r="I27" s="12"/>
      <c r="J27" s="12"/>
      <c r="K27" s="12"/>
      <c r="L27" s="12"/>
      <c r="M27" s="12"/>
      <c r="N27" s="7">
        <f t="shared" si="2"/>
      </c>
      <c r="O27" s="1">
        <f t="shared" si="3"/>
        <v>0</v>
      </c>
    </row>
    <row r="28" spans="2:15" ht="19.5" customHeight="1">
      <c r="B28" s="10"/>
      <c r="C28" s="77"/>
      <c r="D28" s="11"/>
      <c r="E28" s="12"/>
      <c r="F28" s="11"/>
      <c r="G28" s="11"/>
      <c r="H28" s="12"/>
      <c r="I28" s="12"/>
      <c r="J28" s="12"/>
      <c r="K28" s="12"/>
      <c r="L28" s="12"/>
      <c r="M28" s="12"/>
      <c r="N28" s="7">
        <f t="shared" si="2"/>
      </c>
      <c r="O28" s="1">
        <f t="shared" si="3"/>
        <v>0</v>
      </c>
    </row>
    <row r="29" spans="2:15" ht="19.5" customHeight="1">
      <c r="B29" s="10"/>
      <c r="C29" s="77"/>
      <c r="D29" s="11"/>
      <c r="E29" s="12"/>
      <c r="F29" s="11"/>
      <c r="G29" s="11"/>
      <c r="H29" s="12"/>
      <c r="I29" s="12"/>
      <c r="J29" s="12"/>
      <c r="K29" s="12"/>
      <c r="L29" s="12"/>
      <c r="M29" s="12"/>
      <c r="N29" s="7">
        <f t="shared" si="2"/>
      </c>
      <c r="O29" s="1">
        <f t="shared" si="3"/>
        <v>0</v>
      </c>
    </row>
    <row r="30" spans="2:15" ht="19.5" customHeight="1">
      <c r="B30" s="10"/>
      <c r="C30" s="77"/>
      <c r="D30" s="11"/>
      <c r="E30" s="12"/>
      <c r="F30" s="11"/>
      <c r="G30" s="11"/>
      <c r="H30" s="12"/>
      <c r="I30" s="12"/>
      <c r="J30" s="12"/>
      <c r="K30" s="12"/>
      <c r="L30" s="12"/>
      <c r="M30" s="12"/>
      <c r="N30" s="7">
        <f t="shared" si="2"/>
      </c>
      <c r="O30" s="1">
        <f t="shared" si="3"/>
        <v>0</v>
      </c>
    </row>
    <row r="31" spans="2:15" ht="19.5" customHeight="1">
      <c r="B31" s="10"/>
      <c r="C31" s="77"/>
      <c r="D31" s="11"/>
      <c r="E31" s="12"/>
      <c r="F31" s="11"/>
      <c r="G31" s="11"/>
      <c r="H31" s="12"/>
      <c r="I31" s="12"/>
      <c r="J31" s="12"/>
      <c r="K31" s="12"/>
      <c r="L31" s="12"/>
      <c r="M31" s="12"/>
      <c r="N31" s="7">
        <f t="shared" si="2"/>
      </c>
      <c r="O31" s="1">
        <f t="shared" si="3"/>
        <v>0</v>
      </c>
    </row>
    <row r="32" spans="2:15" ht="19.5" customHeight="1">
      <c r="B32" s="10"/>
      <c r="C32" s="77"/>
      <c r="D32" s="11"/>
      <c r="E32" s="12"/>
      <c r="F32" s="11"/>
      <c r="G32" s="11"/>
      <c r="H32" s="12"/>
      <c r="I32" s="12"/>
      <c r="J32" s="12"/>
      <c r="K32" s="12"/>
      <c r="L32" s="12"/>
      <c r="M32" s="12"/>
      <c r="N32" s="7">
        <f t="shared" si="2"/>
      </c>
      <c r="O32" s="1">
        <f t="shared" si="3"/>
        <v>0</v>
      </c>
    </row>
    <row r="33" spans="2:15" ht="19.5" customHeight="1">
      <c r="B33" s="10"/>
      <c r="C33" s="75"/>
      <c r="D33" s="11"/>
      <c r="E33" s="12"/>
      <c r="F33" s="11"/>
      <c r="G33" s="11"/>
      <c r="H33" s="12"/>
      <c r="I33" s="12"/>
      <c r="J33" s="12"/>
      <c r="K33" s="12"/>
      <c r="L33" s="12"/>
      <c r="M33" s="12"/>
      <c r="N33" s="7">
        <f t="shared" si="2"/>
      </c>
      <c r="O33" s="1">
        <f t="shared" si="3"/>
        <v>0</v>
      </c>
    </row>
    <row r="34" spans="2:15" ht="19.5" customHeight="1">
      <c r="B34" s="10"/>
      <c r="C34" s="75"/>
      <c r="D34" s="11"/>
      <c r="E34" s="12"/>
      <c r="F34" s="11"/>
      <c r="G34" s="11"/>
      <c r="H34" s="12"/>
      <c r="I34" s="12"/>
      <c r="J34" s="12"/>
      <c r="K34" s="12"/>
      <c r="L34" s="12"/>
      <c r="M34" s="12"/>
      <c r="N34" s="7">
        <f t="shared" si="2"/>
      </c>
      <c r="O34" s="1">
        <f t="shared" si="3"/>
        <v>0</v>
      </c>
    </row>
    <row r="35" spans="2:15" ht="19.5" customHeight="1">
      <c r="B35" s="10"/>
      <c r="C35" s="75"/>
      <c r="D35" s="11"/>
      <c r="E35" s="12"/>
      <c r="F35" s="11"/>
      <c r="G35" s="11"/>
      <c r="H35" s="12"/>
      <c r="I35" s="12"/>
      <c r="J35" s="12"/>
      <c r="K35" s="12"/>
      <c r="L35" s="12"/>
      <c r="M35" s="12"/>
      <c r="N35" s="7">
        <f t="shared" si="2"/>
      </c>
      <c r="O35" s="1">
        <f t="shared" si="3"/>
        <v>0</v>
      </c>
    </row>
    <row r="36" spans="2:15" ht="19.5" customHeight="1">
      <c r="B36" s="10"/>
      <c r="C36" s="75"/>
      <c r="D36" s="11"/>
      <c r="E36" s="12"/>
      <c r="F36" s="11"/>
      <c r="G36" s="11"/>
      <c r="H36" s="12"/>
      <c r="I36" s="12"/>
      <c r="J36" s="12"/>
      <c r="K36" s="12"/>
      <c r="L36" s="12"/>
      <c r="M36" s="12"/>
      <c r="N36" s="7">
        <f t="shared" si="2"/>
      </c>
      <c r="O36" s="1">
        <f t="shared" si="3"/>
        <v>0</v>
      </c>
    </row>
    <row r="37" spans="2:15" ht="19.5" customHeight="1">
      <c r="B37" s="10"/>
      <c r="C37" s="75"/>
      <c r="D37" s="11"/>
      <c r="E37" s="12"/>
      <c r="F37" s="11"/>
      <c r="G37" s="11"/>
      <c r="H37" s="12"/>
      <c r="I37" s="12"/>
      <c r="J37" s="12"/>
      <c r="K37" s="12"/>
      <c r="L37" s="12"/>
      <c r="M37" s="12"/>
      <c r="N37" s="7">
        <f t="shared" si="0"/>
      </c>
      <c r="O37" s="1">
        <f t="shared" si="1"/>
        <v>0</v>
      </c>
    </row>
    <row r="38" spans="2:15" ht="19.5" customHeight="1">
      <c r="B38" s="10"/>
      <c r="C38" s="75"/>
      <c r="D38" s="11"/>
      <c r="E38" s="12"/>
      <c r="F38" s="11"/>
      <c r="G38" s="11"/>
      <c r="H38" s="12"/>
      <c r="I38" s="12"/>
      <c r="J38" s="12"/>
      <c r="K38" s="12"/>
      <c r="L38" s="12"/>
      <c r="M38" s="12"/>
      <c r="N38" s="7">
        <f t="shared" si="0"/>
      </c>
      <c r="O38" s="1">
        <f t="shared" si="1"/>
        <v>0</v>
      </c>
    </row>
    <row r="39" spans="2:15" ht="19.5" customHeight="1">
      <c r="B39" s="10"/>
      <c r="C39" s="75"/>
      <c r="D39" s="11"/>
      <c r="E39" s="12"/>
      <c r="F39" s="11"/>
      <c r="G39" s="11"/>
      <c r="H39" s="12"/>
      <c r="I39" s="12"/>
      <c r="J39" s="12"/>
      <c r="K39" s="12"/>
      <c r="L39" s="12"/>
      <c r="M39" s="12"/>
      <c r="N39" s="7">
        <f t="shared" si="0"/>
      </c>
      <c r="O39" s="1">
        <f t="shared" si="1"/>
        <v>0</v>
      </c>
    </row>
    <row r="40" spans="2:15" ht="19.5" customHeight="1">
      <c r="B40" s="10"/>
      <c r="C40" s="75"/>
      <c r="D40" s="11"/>
      <c r="E40" s="12"/>
      <c r="F40" s="11"/>
      <c r="G40" s="11"/>
      <c r="H40" s="12"/>
      <c r="I40" s="12"/>
      <c r="J40" s="12"/>
      <c r="K40" s="12"/>
      <c r="L40" s="12"/>
      <c r="M40" s="12"/>
      <c r="N40" s="7">
        <f t="shared" si="0"/>
      </c>
      <c r="O40" s="1">
        <f t="shared" si="1"/>
        <v>0</v>
      </c>
    </row>
    <row r="41" spans="2:15" ht="19.5" customHeight="1">
      <c r="B41" s="10"/>
      <c r="C41" s="75"/>
      <c r="D41" s="11"/>
      <c r="E41" s="12"/>
      <c r="F41" s="11"/>
      <c r="G41" s="11"/>
      <c r="H41" s="12"/>
      <c r="I41" s="12"/>
      <c r="J41" s="12"/>
      <c r="K41" s="12"/>
      <c r="L41" s="12"/>
      <c r="M41" s="12"/>
      <c r="N41" s="7">
        <f t="shared" si="0"/>
      </c>
      <c r="O41" s="1">
        <f t="shared" si="1"/>
        <v>0</v>
      </c>
    </row>
    <row r="42" spans="2:15" ht="19.5" customHeight="1">
      <c r="B42" s="10"/>
      <c r="C42" s="77"/>
      <c r="D42" s="11"/>
      <c r="E42" s="12"/>
      <c r="F42" s="11"/>
      <c r="G42" s="11"/>
      <c r="H42" s="12"/>
      <c r="I42" s="12"/>
      <c r="J42" s="12"/>
      <c r="K42" s="12"/>
      <c r="L42" s="12"/>
      <c r="M42" s="12"/>
      <c r="N42" s="7">
        <f t="shared" si="0"/>
      </c>
      <c r="O42" s="1">
        <f t="shared" si="1"/>
        <v>0</v>
      </c>
    </row>
    <row r="43" spans="2:15" ht="19.5" customHeight="1">
      <c r="B43" s="10"/>
      <c r="C43" s="75"/>
      <c r="D43" s="11"/>
      <c r="E43" s="12"/>
      <c r="F43" s="11"/>
      <c r="G43" s="11"/>
      <c r="H43" s="12"/>
      <c r="I43" s="12"/>
      <c r="J43" s="12"/>
      <c r="K43" s="12"/>
      <c r="L43" s="12"/>
      <c r="M43" s="12"/>
      <c r="N43" s="7">
        <f t="shared" si="0"/>
      </c>
      <c r="O43" s="1">
        <f t="shared" si="1"/>
        <v>0</v>
      </c>
    </row>
    <row r="44" spans="2:15" ht="19.5" customHeight="1">
      <c r="B44" s="10"/>
      <c r="C44" s="75"/>
      <c r="D44" s="11"/>
      <c r="E44" s="12"/>
      <c r="F44" s="11"/>
      <c r="G44" s="11"/>
      <c r="H44" s="12"/>
      <c r="I44" s="12"/>
      <c r="J44" s="12"/>
      <c r="K44" s="12"/>
      <c r="L44" s="12"/>
      <c r="M44" s="12"/>
      <c r="N44" s="7">
        <f t="shared" si="0"/>
      </c>
      <c r="O44" s="1">
        <f t="shared" si="1"/>
        <v>0</v>
      </c>
    </row>
    <row r="45" spans="2:15" ht="19.5" customHeight="1">
      <c r="B45" s="10"/>
      <c r="C45" s="75"/>
      <c r="D45" s="11"/>
      <c r="E45" s="12"/>
      <c r="F45" s="11"/>
      <c r="G45" s="11"/>
      <c r="H45" s="12"/>
      <c r="I45" s="12"/>
      <c r="J45" s="12"/>
      <c r="K45" s="12"/>
      <c r="L45" s="12"/>
      <c r="M45" s="12"/>
      <c r="N45" s="7">
        <f t="shared" si="0"/>
      </c>
      <c r="O45" s="1">
        <f t="shared" si="1"/>
        <v>0</v>
      </c>
    </row>
    <row r="46" spans="2:15" ht="19.5" customHeight="1">
      <c r="B46" s="10"/>
      <c r="C46" s="75"/>
      <c r="D46" s="11"/>
      <c r="E46" s="12"/>
      <c r="F46" s="11"/>
      <c r="G46" s="11"/>
      <c r="H46" s="12"/>
      <c r="I46" s="12"/>
      <c r="J46" s="12"/>
      <c r="K46" s="12"/>
      <c r="L46" s="12"/>
      <c r="M46" s="12"/>
      <c r="N46" s="7">
        <f t="shared" si="0"/>
      </c>
      <c r="O46" s="1">
        <f t="shared" si="1"/>
        <v>0</v>
      </c>
    </row>
    <row r="47" spans="2:15" ht="19.5" customHeight="1">
      <c r="B47" s="10"/>
      <c r="C47" s="75"/>
      <c r="D47" s="11"/>
      <c r="E47" s="12"/>
      <c r="F47" s="11"/>
      <c r="G47" s="11"/>
      <c r="H47" s="12"/>
      <c r="I47" s="12"/>
      <c r="J47" s="12"/>
      <c r="K47" s="12"/>
      <c r="L47" s="12"/>
      <c r="M47" s="12"/>
      <c r="N47" s="7">
        <f t="shared" si="0"/>
      </c>
      <c r="O47" s="1">
        <f t="shared" si="1"/>
        <v>0</v>
      </c>
    </row>
    <row r="48" spans="2:15" ht="19.5" customHeight="1">
      <c r="B48" s="10"/>
      <c r="C48" s="75"/>
      <c r="D48" s="11"/>
      <c r="E48" s="12"/>
      <c r="F48" s="11"/>
      <c r="G48" s="11"/>
      <c r="H48" s="12"/>
      <c r="I48" s="12"/>
      <c r="J48" s="12"/>
      <c r="K48" s="12"/>
      <c r="L48" s="12"/>
      <c r="M48" s="12"/>
      <c r="N48" s="7">
        <f t="shared" si="0"/>
      </c>
      <c r="O48" s="1">
        <f t="shared" si="1"/>
        <v>0</v>
      </c>
    </row>
    <row r="49" spans="2:15" ht="19.5" customHeight="1">
      <c r="B49" s="10"/>
      <c r="C49" s="75"/>
      <c r="D49" s="11"/>
      <c r="E49" s="12"/>
      <c r="F49" s="11"/>
      <c r="G49" s="11"/>
      <c r="H49" s="12"/>
      <c r="I49" s="12"/>
      <c r="J49" s="12"/>
      <c r="K49" s="12"/>
      <c r="L49" s="12"/>
      <c r="M49" s="12"/>
      <c r="N49" s="7">
        <f t="shared" si="0"/>
      </c>
      <c r="O49" s="1">
        <f t="shared" si="1"/>
        <v>0</v>
      </c>
    </row>
    <row r="50" spans="2:15" ht="19.5" customHeight="1">
      <c r="B50" s="10"/>
      <c r="C50" s="75"/>
      <c r="D50" s="11"/>
      <c r="E50" s="12"/>
      <c r="F50" s="11"/>
      <c r="G50" s="11"/>
      <c r="H50" s="12"/>
      <c r="I50" s="12"/>
      <c r="J50" s="12"/>
      <c r="K50" s="12"/>
      <c r="L50" s="12"/>
      <c r="M50" s="12"/>
      <c r="N50" s="7">
        <f t="shared" si="0"/>
      </c>
      <c r="O50" s="1">
        <f t="shared" si="1"/>
        <v>0</v>
      </c>
    </row>
    <row r="51" spans="2:15" ht="19.5" customHeight="1">
      <c r="B51" s="10"/>
      <c r="C51" s="75"/>
      <c r="D51" s="11"/>
      <c r="E51" s="12"/>
      <c r="F51" s="11"/>
      <c r="G51" s="11"/>
      <c r="H51" s="12"/>
      <c r="I51" s="12"/>
      <c r="J51" s="12"/>
      <c r="K51" s="12"/>
      <c r="L51" s="12"/>
      <c r="M51" s="12"/>
      <c r="N51" s="7">
        <f t="shared" si="0"/>
      </c>
      <c r="O51" s="1">
        <f t="shared" si="1"/>
        <v>0</v>
      </c>
    </row>
    <row r="52" spans="2:15" ht="19.5" customHeight="1">
      <c r="B52" s="10"/>
      <c r="C52" s="75"/>
      <c r="D52" s="11"/>
      <c r="E52" s="12"/>
      <c r="F52" s="11"/>
      <c r="G52" s="11"/>
      <c r="H52" s="12"/>
      <c r="I52" s="12"/>
      <c r="J52" s="12"/>
      <c r="K52" s="12"/>
      <c r="L52" s="12"/>
      <c r="M52" s="12"/>
      <c r="N52" s="7">
        <f t="shared" si="0"/>
      </c>
      <c r="O52" s="1">
        <f t="shared" si="1"/>
        <v>0</v>
      </c>
    </row>
    <row r="53" spans="2:15" ht="19.5" customHeight="1">
      <c r="B53" s="10"/>
      <c r="C53" s="75"/>
      <c r="D53" s="11"/>
      <c r="E53" s="12"/>
      <c r="F53" s="11"/>
      <c r="G53" s="11"/>
      <c r="H53" s="12"/>
      <c r="I53" s="12"/>
      <c r="J53" s="12"/>
      <c r="K53" s="12"/>
      <c r="L53" s="12"/>
      <c r="M53" s="12"/>
      <c r="N53" s="7">
        <f t="shared" si="0"/>
      </c>
      <c r="O53" s="1">
        <f t="shared" si="1"/>
        <v>0</v>
      </c>
    </row>
    <row r="54" spans="2:15" ht="19.5" customHeight="1">
      <c r="B54" s="10"/>
      <c r="C54" s="75"/>
      <c r="D54" s="11"/>
      <c r="E54" s="12"/>
      <c r="F54" s="12"/>
      <c r="G54" s="11"/>
      <c r="H54" s="12"/>
      <c r="I54" s="12"/>
      <c r="J54" s="12"/>
      <c r="K54" s="12"/>
      <c r="L54" s="12"/>
      <c r="M54" s="16"/>
      <c r="N54" s="7">
        <f t="shared" si="0"/>
      </c>
      <c r="O54" s="1">
        <f t="shared" si="1"/>
        <v>0</v>
      </c>
    </row>
    <row r="55" spans="2:15" ht="19.5" customHeight="1">
      <c r="B55" s="10"/>
      <c r="C55" s="75"/>
      <c r="D55" s="11"/>
      <c r="E55" s="12"/>
      <c r="F55" s="12"/>
      <c r="G55" s="11"/>
      <c r="H55" s="12"/>
      <c r="I55" s="12"/>
      <c r="J55" s="12"/>
      <c r="K55" s="12"/>
      <c r="L55" s="12"/>
      <c r="M55" s="12"/>
      <c r="N55" s="7">
        <f t="shared" si="0"/>
      </c>
      <c r="O55" s="1">
        <f t="shared" si="1"/>
        <v>0</v>
      </c>
    </row>
    <row r="56" spans="2:15" ht="19.5" customHeight="1">
      <c r="B56" s="10"/>
      <c r="C56" s="15"/>
      <c r="D56" s="11"/>
      <c r="E56" s="12"/>
      <c r="F56" s="12"/>
      <c r="G56" s="12"/>
      <c r="H56" s="12"/>
      <c r="I56" s="12"/>
      <c r="J56" s="12"/>
      <c r="K56" s="12"/>
      <c r="L56" s="12"/>
      <c r="M56" s="12"/>
      <c r="N56" s="7">
        <f t="shared" si="0"/>
      </c>
      <c r="O56" s="1">
        <f t="shared" si="1"/>
        <v>0</v>
      </c>
    </row>
    <row r="57" spans="2:15" ht="19.5" customHeight="1">
      <c r="B57" s="10"/>
      <c r="C57" s="15"/>
      <c r="D57" s="11"/>
      <c r="E57" s="10"/>
      <c r="F57" s="10"/>
      <c r="G57" s="10"/>
      <c r="H57" s="10"/>
      <c r="I57" s="10"/>
      <c r="J57" s="10"/>
      <c r="K57" s="10"/>
      <c r="L57" s="10"/>
      <c r="M57" s="10"/>
      <c r="N57" s="7">
        <f t="shared" si="0"/>
      </c>
      <c r="O57" s="1">
        <f t="shared" si="1"/>
        <v>0</v>
      </c>
    </row>
    <row r="58" spans="2:15" ht="19.5" customHeight="1">
      <c r="B58" s="10"/>
      <c r="C58" s="15"/>
      <c r="D58" s="11"/>
      <c r="E58" s="10"/>
      <c r="F58" s="10"/>
      <c r="G58" s="10"/>
      <c r="H58" s="10"/>
      <c r="I58" s="10"/>
      <c r="J58" s="10"/>
      <c r="K58" s="10"/>
      <c r="L58" s="10"/>
      <c r="M58" s="10"/>
      <c r="N58" s="7">
        <f t="shared" si="0"/>
      </c>
      <c r="O58" s="1">
        <f t="shared" si="1"/>
        <v>0</v>
      </c>
    </row>
    <row r="59" spans="2:15" ht="19.5" customHeight="1">
      <c r="B59" s="10"/>
      <c r="C59" s="15"/>
      <c r="D59" s="11"/>
      <c r="E59" s="10"/>
      <c r="F59" s="10"/>
      <c r="G59" s="10"/>
      <c r="H59" s="10"/>
      <c r="I59" s="10"/>
      <c r="J59" s="10"/>
      <c r="K59" s="10"/>
      <c r="L59" s="10"/>
      <c r="M59" s="10"/>
      <c r="N59" s="7">
        <f t="shared" si="0"/>
      </c>
      <c r="O59" s="1">
        <f t="shared" si="1"/>
        <v>0</v>
      </c>
    </row>
    <row r="60" spans="2:15" ht="19.5" customHeight="1">
      <c r="B60" s="10"/>
      <c r="C60" s="15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7">
        <f t="shared" si="0"/>
      </c>
      <c r="O60" s="1">
        <f t="shared" si="1"/>
        <v>0</v>
      </c>
    </row>
    <row r="61" spans="4:14" ht="15" hidden="1">
      <c r="D61" s="8">
        <f>SUM(D11:D60)</f>
        <v>0</v>
      </c>
      <c r="E61" s="8"/>
      <c r="F61" s="8">
        <f>SUM(F11:F60)</f>
        <v>0</v>
      </c>
      <c r="G61" s="8"/>
      <c r="H61" s="8"/>
      <c r="I61" s="8"/>
      <c r="J61" s="8"/>
      <c r="K61" s="8"/>
      <c r="L61" s="8"/>
      <c r="M61" s="8"/>
      <c r="N61" s="8">
        <f>SUM(N11:N60)</f>
        <v>0</v>
      </c>
    </row>
    <row r="62" spans="2:14" ht="15" hidden="1">
      <c r="B62" s="9">
        <f>COUNT(B11:B60)</f>
        <v>0</v>
      </c>
      <c r="D62" s="9">
        <f>COUNT(D11:D60)</f>
        <v>0</v>
      </c>
      <c r="E62" s="9"/>
      <c r="F62" s="9">
        <f>COUNT(F11:F60)</f>
        <v>0</v>
      </c>
      <c r="G62" s="9"/>
      <c r="H62" s="9"/>
      <c r="I62" s="9"/>
      <c r="J62" s="9"/>
      <c r="K62" s="9"/>
      <c r="L62" s="9"/>
      <c r="M62" s="9"/>
      <c r="N62" s="9">
        <f>COUNT(N11:N60)</f>
        <v>0</v>
      </c>
    </row>
    <row r="63" spans="4:14" ht="15" hidden="1">
      <c r="D63" s="1">
        <f>IF(D61=0,0,ROUND(D61/D62,2))</f>
        <v>0</v>
      </c>
      <c r="F63" s="1">
        <f>IF(F61=0,0,ROUND(F61/F62,2))</f>
        <v>0</v>
      </c>
      <c r="N63" s="1">
        <f>IF(N61=0,0,ROUND(N61/N62,2))</f>
        <v>0</v>
      </c>
    </row>
    <row r="64" ht="15" hidden="1"/>
  </sheetData>
  <sheetProtection password="CEED" sheet="1" formatCells="0" formatColumns="0" formatRows="0"/>
  <mergeCells count="31">
    <mergeCell ref="F1:G1"/>
    <mergeCell ref="K9:K10"/>
    <mergeCell ref="H1:I1"/>
    <mergeCell ref="H2:I2"/>
    <mergeCell ref="J1:K1"/>
    <mergeCell ref="J2:K2"/>
    <mergeCell ref="D3:E3"/>
    <mergeCell ref="F3:G3"/>
    <mergeCell ref="H3:I3"/>
    <mergeCell ref="J3:K3"/>
    <mergeCell ref="D1:E1"/>
    <mergeCell ref="H8:N8"/>
    <mergeCell ref="D2:E2"/>
    <mergeCell ref="F2:G2"/>
    <mergeCell ref="B1:C3"/>
    <mergeCell ref="M9:M10"/>
    <mergeCell ref="N9:N10"/>
    <mergeCell ref="F9:G9"/>
    <mergeCell ref="H9:H10"/>
    <mergeCell ref="I9:I10"/>
    <mergeCell ref="J9:J10"/>
    <mergeCell ref="D9:E9"/>
    <mergeCell ref="L9:L10"/>
    <mergeCell ref="B4:N4"/>
    <mergeCell ref="B5:N5"/>
    <mergeCell ref="B6:N6"/>
    <mergeCell ref="B7:N7"/>
    <mergeCell ref="B8:B10"/>
    <mergeCell ref="C8:C10"/>
    <mergeCell ref="D8:E8"/>
    <mergeCell ref="F8:G8"/>
  </mergeCells>
  <printOptions horizontalCentered="1"/>
  <pageMargins left="0.7480314960629921" right="0" top="0.2362204724409449" bottom="0" header="0.31496062992125984" footer="0.31496062992125984"/>
  <pageSetup blackAndWhite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K63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5.140625" style="1" customWidth="1"/>
    <col min="2" max="2" width="5.57421875" style="1" customWidth="1"/>
    <col min="3" max="3" width="20.140625" style="1" customWidth="1"/>
    <col min="4" max="4" width="8.140625" style="1" customWidth="1"/>
    <col min="5" max="10" width="7.28125" style="1" customWidth="1"/>
    <col min="11" max="11" width="10.00390625" style="1" customWidth="1"/>
    <col min="12" max="16384" width="9.140625" style="1" customWidth="1"/>
  </cols>
  <sheetData>
    <row r="1" spans="2:11" ht="19.5" customHeight="1">
      <c r="B1" s="226" t="s">
        <v>197</v>
      </c>
      <c r="C1" s="227"/>
      <c r="D1" s="87" t="s">
        <v>186</v>
      </c>
      <c r="E1" s="87" t="s">
        <v>187</v>
      </c>
      <c r="F1" s="87" t="s">
        <v>188</v>
      </c>
      <c r="G1" s="87" t="s">
        <v>189</v>
      </c>
      <c r="H1" s="87" t="s">
        <v>190</v>
      </c>
      <c r="I1" s="87" t="s">
        <v>191</v>
      </c>
      <c r="J1" s="87" t="s">
        <v>192</v>
      </c>
      <c r="K1" s="87" t="s">
        <v>201</v>
      </c>
    </row>
    <row r="2" spans="2:11" ht="19.5" customHeight="1">
      <c r="B2" s="226"/>
      <c r="C2" s="227"/>
      <c r="D2" s="88">
        <f>D63</f>
        <v>0</v>
      </c>
      <c r="E2" s="88">
        <f aca="true" t="shared" si="0" ref="E2:J2">E63</f>
        <v>0</v>
      </c>
      <c r="F2" s="88">
        <f t="shared" si="0"/>
        <v>0</v>
      </c>
      <c r="G2" s="88">
        <f t="shared" si="0"/>
        <v>0</v>
      </c>
      <c r="H2" s="88">
        <f t="shared" si="0"/>
        <v>0</v>
      </c>
      <c r="I2" s="88">
        <f t="shared" si="0"/>
        <v>0</v>
      </c>
      <c r="J2" s="88">
        <f t="shared" si="0"/>
        <v>0</v>
      </c>
      <c r="K2" s="90">
        <f>SUM(D2:J2)/7</f>
        <v>0</v>
      </c>
    </row>
    <row r="3" spans="2:11" ht="19.5" customHeight="1">
      <c r="B3" s="226"/>
      <c r="C3" s="227"/>
      <c r="D3" s="86" t="str">
        <f>IF(D2&gt;=8.8,"A+",IF(D2&gt;=7.5,"A",IF(D2&gt;=6.2,"B",IF(D2&gt;=4.9,"C",IF(D2&lt;4.8,"D")))))</f>
        <v>D</v>
      </c>
      <c r="E3" s="86" t="str">
        <f aca="true" t="shared" si="1" ref="E3:K3">IF(E2&gt;=8.8,"A+",IF(E2&gt;=7.5,"A",IF(E2&gt;=6.2,"B",IF(E2&gt;=4.9,"C",IF(E2&lt;4.8,"D")))))</f>
        <v>D</v>
      </c>
      <c r="F3" s="86" t="str">
        <f t="shared" si="1"/>
        <v>D</v>
      </c>
      <c r="G3" s="86" t="str">
        <f t="shared" si="1"/>
        <v>D</v>
      </c>
      <c r="H3" s="86" t="str">
        <f t="shared" si="1"/>
        <v>D</v>
      </c>
      <c r="I3" s="86" t="str">
        <f t="shared" si="1"/>
        <v>D</v>
      </c>
      <c r="J3" s="86" t="str">
        <f t="shared" si="1"/>
        <v>D</v>
      </c>
      <c r="K3" s="86" t="str">
        <f t="shared" si="1"/>
        <v>D</v>
      </c>
    </row>
    <row r="4" spans="2:11" ht="17.25">
      <c r="B4" s="111" t="s">
        <v>8</v>
      </c>
      <c r="C4" s="111"/>
      <c r="D4" s="111"/>
      <c r="E4" s="111"/>
      <c r="F4" s="111"/>
      <c r="G4" s="111"/>
      <c r="H4" s="111"/>
      <c r="I4" s="111"/>
      <c r="J4" s="111"/>
      <c r="K4" s="111"/>
    </row>
    <row r="5" spans="2:11" ht="17.25">
      <c r="B5" s="228" t="s">
        <v>52</v>
      </c>
      <c r="C5" s="228"/>
      <c r="D5" s="228"/>
      <c r="E5" s="228"/>
      <c r="F5" s="228"/>
      <c r="G5" s="228"/>
      <c r="H5" s="228"/>
      <c r="I5" s="228"/>
      <c r="J5" s="228"/>
      <c r="K5" s="228"/>
    </row>
    <row r="6" spans="2:11" ht="17.25">
      <c r="B6" s="111" t="s">
        <v>53</v>
      </c>
      <c r="C6" s="111"/>
      <c r="D6" s="111"/>
      <c r="E6" s="111"/>
      <c r="F6" s="111"/>
      <c r="G6" s="111"/>
      <c r="H6" s="111"/>
      <c r="I6" s="111"/>
      <c r="J6" s="111"/>
      <c r="K6" s="111"/>
    </row>
    <row r="7" spans="2:11" ht="17.25">
      <c r="B7" s="236" t="s">
        <v>65</v>
      </c>
      <c r="C7" s="236"/>
      <c r="D7" s="236"/>
      <c r="E7" s="236"/>
      <c r="F7" s="236"/>
      <c r="G7" s="236"/>
      <c r="H7" s="236"/>
      <c r="I7" s="236"/>
      <c r="J7" s="236"/>
      <c r="K7" s="236"/>
    </row>
    <row r="8" spans="2:11" s="5" customFormat="1" ht="16.5" customHeight="1">
      <c r="B8" s="216" t="s">
        <v>55</v>
      </c>
      <c r="C8" s="216" t="s">
        <v>56</v>
      </c>
      <c r="D8" s="129" t="s">
        <v>186</v>
      </c>
      <c r="E8" s="129" t="s">
        <v>187</v>
      </c>
      <c r="F8" s="129" t="s">
        <v>188</v>
      </c>
      <c r="G8" s="129" t="s">
        <v>189</v>
      </c>
      <c r="H8" s="129" t="s">
        <v>190</v>
      </c>
      <c r="I8" s="129" t="s">
        <v>191</v>
      </c>
      <c r="J8" s="129" t="s">
        <v>192</v>
      </c>
      <c r="K8" s="233" t="s">
        <v>193</v>
      </c>
    </row>
    <row r="9" spans="2:11" s="5" customFormat="1" ht="14.25" customHeight="1">
      <c r="B9" s="217"/>
      <c r="C9" s="217"/>
      <c r="D9" s="129"/>
      <c r="E9" s="129"/>
      <c r="F9" s="129"/>
      <c r="G9" s="129"/>
      <c r="H9" s="129"/>
      <c r="I9" s="129"/>
      <c r="J9" s="129"/>
      <c r="K9" s="234"/>
    </row>
    <row r="10" spans="2:11" s="5" customFormat="1" ht="16.5" customHeight="1" thickBot="1">
      <c r="B10" s="218"/>
      <c r="C10" s="218"/>
      <c r="D10" s="83">
        <v>20</v>
      </c>
      <c r="E10" s="83">
        <v>20</v>
      </c>
      <c r="F10" s="83">
        <v>10</v>
      </c>
      <c r="G10" s="83">
        <v>15</v>
      </c>
      <c r="H10" s="83">
        <v>15</v>
      </c>
      <c r="I10" s="83">
        <v>15</v>
      </c>
      <c r="J10" s="83">
        <v>5</v>
      </c>
      <c r="K10" s="235"/>
    </row>
    <row r="11" spans="2:11" ht="18.75" customHeight="1" thickTop="1">
      <c r="B11" s="80"/>
      <c r="C11" s="81"/>
      <c r="D11" s="82"/>
      <c r="E11" s="82"/>
      <c r="F11" s="82"/>
      <c r="G11" s="82"/>
      <c r="H11" s="82"/>
      <c r="I11" s="82"/>
      <c r="J11" s="82"/>
      <c r="K11" s="84">
        <f>IF(SUM(D11:J11)&lt;=0,"",SUM(D11:J11))</f>
      </c>
    </row>
    <row r="12" spans="2:11" ht="18.75" customHeight="1">
      <c r="B12" s="15"/>
      <c r="C12" s="17"/>
      <c r="D12" s="18"/>
      <c r="E12" s="18"/>
      <c r="F12" s="18"/>
      <c r="G12" s="18"/>
      <c r="H12" s="18"/>
      <c r="I12" s="18"/>
      <c r="J12" s="18"/>
      <c r="K12" s="85">
        <f aca="true" t="shared" si="2" ref="K12:K60">IF(SUM(D12:J12)&lt;=0,"",SUM(D12:J12))</f>
      </c>
    </row>
    <row r="13" spans="2:11" ht="18.75" customHeight="1">
      <c r="B13" s="15"/>
      <c r="C13" s="17"/>
      <c r="D13" s="18"/>
      <c r="E13" s="18"/>
      <c r="F13" s="18"/>
      <c r="G13" s="18"/>
      <c r="H13" s="18"/>
      <c r="I13" s="18"/>
      <c r="J13" s="18"/>
      <c r="K13" s="85">
        <f t="shared" si="2"/>
      </c>
    </row>
    <row r="14" spans="2:11" ht="18.75" customHeight="1">
      <c r="B14" s="15"/>
      <c r="C14" s="17"/>
      <c r="D14" s="18"/>
      <c r="E14" s="18"/>
      <c r="F14" s="18"/>
      <c r="G14" s="18"/>
      <c r="H14" s="18"/>
      <c r="I14" s="18"/>
      <c r="J14" s="18"/>
      <c r="K14" s="85">
        <f t="shared" si="2"/>
      </c>
    </row>
    <row r="15" spans="2:11" ht="18.75" customHeight="1">
      <c r="B15" s="15"/>
      <c r="C15" s="17"/>
      <c r="D15" s="18"/>
      <c r="E15" s="18"/>
      <c r="F15" s="18"/>
      <c r="G15" s="18"/>
      <c r="H15" s="18"/>
      <c r="I15" s="18"/>
      <c r="J15" s="18"/>
      <c r="K15" s="85">
        <f t="shared" si="2"/>
      </c>
    </row>
    <row r="16" spans="2:11" ht="18.75" customHeight="1">
      <c r="B16" s="15"/>
      <c r="C16" s="17"/>
      <c r="D16" s="18"/>
      <c r="E16" s="18"/>
      <c r="F16" s="18"/>
      <c r="G16" s="18"/>
      <c r="H16" s="18"/>
      <c r="I16" s="18"/>
      <c r="J16" s="18"/>
      <c r="K16" s="85">
        <f t="shared" si="2"/>
      </c>
    </row>
    <row r="17" spans="2:11" ht="18.75" customHeight="1">
      <c r="B17" s="15"/>
      <c r="C17" s="17"/>
      <c r="D17" s="18"/>
      <c r="E17" s="18"/>
      <c r="F17" s="18"/>
      <c r="G17" s="18"/>
      <c r="H17" s="18"/>
      <c r="I17" s="18"/>
      <c r="J17" s="18"/>
      <c r="K17" s="85">
        <f t="shared" si="2"/>
      </c>
    </row>
    <row r="18" spans="2:11" ht="18.75" customHeight="1">
      <c r="B18" s="15"/>
      <c r="C18" s="17"/>
      <c r="D18" s="18"/>
      <c r="E18" s="18"/>
      <c r="F18" s="18"/>
      <c r="G18" s="18"/>
      <c r="H18" s="18"/>
      <c r="I18" s="18"/>
      <c r="J18" s="18"/>
      <c r="K18" s="85">
        <f t="shared" si="2"/>
      </c>
    </row>
    <row r="19" spans="2:11" ht="18.75" customHeight="1">
      <c r="B19" s="15"/>
      <c r="C19" s="17"/>
      <c r="D19" s="18"/>
      <c r="E19" s="18"/>
      <c r="F19" s="18"/>
      <c r="G19" s="18"/>
      <c r="H19" s="18"/>
      <c r="I19" s="18"/>
      <c r="J19" s="18"/>
      <c r="K19" s="85">
        <f t="shared" si="2"/>
      </c>
    </row>
    <row r="20" spans="2:11" ht="18.75" customHeight="1">
      <c r="B20" s="15"/>
      <c r="C20" s="17"/>
      <c r="D20" s="18"/>
      <c r="E20" s="18"/>
      <c r="F20" s="18"/>
      <c r="G20" s="18"/>
      <c r="H20" s="18"/>
      <c r="I20" s="18"/>
      <c r="J20" s="18"/>
      <c r="K20" s="85">
        <f t="shared" si="2"/>
      </c>
    </row>
    <row r="21" spans="2:11" ht="18.75" customHeight="1">
      <c r="B21" s="15"/>
      <c r="C21" s="17"/>
      <c r="D21" s="18"/>
      <c r="E21" s="18"/>
      <c r="F21" s="18"/>
      <c r="G21" s="18"/>
      <c r="H21" s="18"/>
      <c r="I21" s="18"/>
      <c r="J21" s="18"/>
      <c r="K21" s="85">
        <f t="shared" si="2"/>
      </c>
    </row>
    <row r="22" spans="2:11" ht="18.75" customHeight="1">
      <c r="B22" s="15"/>
      <c r="C22" s="17"/>
      <c r="D22" s="18"/>
      <c r="E22" s="18"/>
      <c r="F22" s="18"/>
      <c r="G22" s="18"/>
      <c r="H22" s="18"/>
      <c r="I22" s="18"/>
      <c r="J22" s="18"/>
      <c r="K22" s="85">
        <f t="shared" si="2"/>
      </c>
    </row>
    <row r="23" spans="2:11" ht="18.75" customHeight="1">
      <c r="B23" s="19"/>
      <c r="C23" s="17"/>
      <c r="D23" s="18"/>
      <c r="E23" s="18"/>
      <c r="F23" s="18"/>
      <c r="G23" s="18"/>
      <c r="H23" s="18"/>
      <c r="I23" s="18"/>
      <c r="J23" s="18"/>
      <c r="K23" s="85">
        <f t="shared" si="2"/>
      </c>
    </row>
    <row r="24" spans="2:11" ht="18.75" customHeight="1">
      <c r="B24" s="15"/>
      <c r="C24" s="17"/>
      <c r="D24" s="18"/>
      <c r="E24" s="18"/>
      <c r="F24" s="18"/>
      <c r="G24" s="18"/>
      <c r="H24" s="18"/>
      <c r="I24" s="18"/>
      <c r="J24" s="18"/>
      <c r="K24" s="85">
        <f t="shared" si="2"/>
      </c>
    </row>
    <row r="25" spans="2:11" ht="18.75" customHeight="1">
      <c r="B25" s="15"/>
      <c r="C25" s="17"/>
      <c r="D25" s="18"/>
      <c r="E25" s="18"/>
      <c r="F25" s="18"/>
      <c r="G25" s="18"/>
      <c r="H25" s="18"/>
      <c r="I25" s="18"/>
      <c r="J25" s="18"/>
      <c r="K25" s="85">
        <f t="shared" si="2"/>
      </c>
    </row>
    <row r="26" spans="2:11" ht="18.75" customHeight="1">
      <c r="B26" s="15"/>
      <c r="C26" s="17"/>
      <c r="D26" s="18"/>
      <c r="E26" s="18"/>
      <c r="F26" s="18"/>
      <c r="G26" s="18"/>
      <c r="H26" s="18"/>
      <c r="I26" s="18"/>
      <c r="J26" s="18"/>
      <c r="K26" s="85">
        <f t="shared" si="2"/>
      </c>
    </row>
    <row r="27" spans="2:11" ht="18.75" customHeight="1">
      <c r="B27" s="15"/>
      <c r="C27" s="17"/>
      <c r="D27" s="18"/>
      <c r="E27" s="18"/>
      <c r="F27" s="18"/>
      <c r="G27" s="18"/>
      <c r="H27" s="18"/>
      <c r="I27" s="18"/>
      <c r="J27" s="18"/>
      <c r="K27" s="85">
        <f t="shared" si="2"/>
      </c>
    </row>
    <row r="28" spans="2:11" ht="18.75" customHeight="1">
      <c r="B28" s="15"/>
      <c r="C28" s="17"/>
      <c r="D28" s="18"/>
      <c r="E28" s="18"/>
      <c r="F28" s="18"/>
      <c r="G28" s="18"/>
      <c r="H28" s="18"/>
      <c r="I28" s="18"/>
      <c r="J28" s="18"/>
      <c r="K28" s="85">
        <f t="shared" si="2"/>
      </c>
    </row>
    <row r="29" spans="2:11" ht="18.75" customHeight="1">
      <c r="B29" s="15"/>
      <c r="C29" s="17"/>
      <c r="D29" s="18"/>
      <c r="E29" s="18"/>
      <c r="F29" s="18"/>
      <c r="G29" s="18"/>
      <c r="H29" s="18"/>
      <c r="I29" s="18"/>
      <c r="J29" s="18"/>
      <c r="K29" s="85">
        <f t="shared" si="2"/>
      </c>
    </row>
    <row r="30" spans="2:11" ht="18.75" customHeight="1">
      <c r="B30" s="15"/>
      <c r="C30" s="17"/>
      <c r="D30" s="18"/>
      <c r="E30" s="18"/>
      <c r="F30" s="18"/>
      <c r="G30" s="18"/>
      <c r="H30" s="18"/>
      <c r="I30" s="18"/>
      <c r="J30" s="18"/>
      <c r="K30" s="85">
        <f t="shared" si="2"/>
      </c>
    </row>
    <row r="31" spans="2:11" ht="18.75" customHeight="1">
      <c r="B31" s="15"/>
      <c r="C31" s="17"/>
      <c r="D31" s="18"/>
      <c r="E31" s="18"/>
      <c r="F31" s="18"/>
      <c r="G31" s="18"/>
      <c r="H31" s="18"/>
      <c r="I31" s="18"/>
      <c r="J31" s="18"/>
      <c r="K31" s="85">
        <f t="shared" si="2"/>
      </c>
    </row>
    <row r="32" spans="2:11" ht="18.75" customHeight="1">
      <c r="B32" s="15"/>
      <c r="C32" s="17"/>
      <c r="D32" s="18"/>
      <c r="E32" s="18"/>
      <c r="F32" s="18"/>
      <c r="G32" s="18"/>
      <c r="H32" s="18"/>
      <c r="I32" s="18"/>
      <c r="J32" s="18"/>
      <c r="K32" s="85">
        <f t="shared" si="2"/>
      </c>
    </row>
    <row r="33" spans="2:11" ht="18.75" customHeight="1">
      <c r="B33" s="15"/>
      <c r="C33" s="17"/>
      <c r="D33" s="18"/>
      <c r="E33" s="18"/>
      <c r="F33" s="18"/>
      <c r="G33" s="18"/>
      <c r="H33" s="18"/>
      <c r="I33" s="18"/>
      <c r="J33" s="18"/>
      <c r="K33" s="85">
        <f t="shared" si="2"/>
      </c>
    </row>
    <row r="34" spans="2:11" ht="18.75" customHeight="1">
      <c r="B34" s="15"/>
      <c r="C34" s="17"/>
      <c r="D34" s="18"/>
      <c r="E34" s="18"/>
      <c r="F34" s="18"/>
      <c r="G34" s="18"/>
      <c r="H34" s="18"/>
      <c r="I34" s="18"/>
      <c r="J34" s="18"/>
      <c r="K34" s="85">
        <f t="shared" si="2"/>
      </c>
    </row>
    <row r="35" spans="2:11" ht="18.75" customHeight="1">
      <c r="B35" s="15"/>
      <c r="C35" s="17"/>
      <c r="D35" s="18"/>
      <c r="E35" s="18"/>
      <c r="F35" s="18"/>
      <c r="G35" s="18"/>
      <c r="H35" s="18"/>
      <c r="I35" s="18"/>
      <c r="J35" s="18"/>
      <c r="K35" s="85">
        <f t="shared" si="2"/>
      </c>
    </row>
    <row r="36" spans="2:11" ht="18.75" customHeight="1">
      <c r="B36" s="15"/>
      <c r="C36" s="17"/>
      <c r="D36" s="18"/>
      <c r="E36" s="18"/>
      <c r="F36" s="18"/>
      <c r="G36" s="18"/>
      <c r="H36" s="18"/>
      <c r="I36" s="18"/>
      <c r="J36" s="18"/>
      <c r="K36" s="85">
        <f t="shared" si="2"/>
      </c>
    </row>
    <row r="37" spans="2:11" ht="18.75" customHeight="1">
      <c r="B37" s="15"/>
      <c r="C37" s="17"/>
      <c r="D37" s="18"/>
      <c r="E37" s="18"/>
      <c r="F37" s="18"/>
      <c r="G37" s="18"/>
      <c r="H37" s="18"/>
      <c r="I37" s="18"/>
      <c r="J37" s="18"/>
      <c r="K37" s="85">
        <f t="shared" si="2"/>
      </c>
    </row>
    <row r="38" spans="2:11" ht="18.75" customHeight="1">
      <c r="B38" s="15"/>
      <c r="C38" s="17"/>
      <c r="D38" s="18"/>
      <c r="E38" s="18"/>
      <c r="F38" s="18"/>
      <c r="G38" s="18"/>
      <c r="H38" s="18"/>
      <c r="I38" s="18"/>
      <c r="J38" s="18"/>
      <c r="K38" s="85">
        <f t="shared" si="2"/>
      </c>
    </row>
    <row r="39" spans="2:11" ht="18.75" customHeight="1">
      <c r="B39" s="15"/>
      <c r="C39" s="17"/>
      <c r="D39" s="18"/>
      <c r="E39" s="18"/>
      <c r="F39" s="18"/>
      <c r="G39" s="18"/>
      <c r="H39" s="18"/>
      <c r="I39" s="18"/>
      <c r="J39" s="18"/>
      <c r="K39" s="85">
        <f t="shared" si="2"/>
      </c>
    </row>
    <row r="40" spans="2:11" ht="18.75" customHeight="1">
      <c r="B40" s="15"/>
      <c r="C40" s="17"/>
      <c r="D40" s="18"/>
      <c r="E40" s="18"/>
      <c r="F40" s="18"/>
      <c r="G40" s="18"/>
      <c r="H40" s="18"/>
      <c r="I40" s="18"/>
      <c r="J40" s="18"/>
      <c r="K40" s="85">
        <f t="shared" si="2"/>
      </c>
    </row>
    <row r="41" spans="2:11" ht="18.75" customHeight="1">
      <c r="B41" s="15"/>
      <c r="C41" s="17"/>
      <c r="D41" s="18"/>
      <c r="E41" s="18"/>
      <c r="F41" s="18"/>
      <c r="G41" s="18"/>
      <c r="H41" s="18"/>
      <c r="I41" s="18"/>
      <c r="J41" s="18"/>
      <c r="K41" s="85">
        <f t="shared" si="2"/>
      </c>
    </row>
    <row r="42" spans="2:11" ht="18.75" customHeight="1">
      <c r="B42" s="15"/>
      <c r="C42" s="17"/>
      <c r="D42" s="18"/>
      <c r="E42" s="18"/>
      <c r="F42" s="18"/>
      <c r="G42" s="18"/>
      <c r="H42" s="18"/>
      <c r="I42" s="18"/>
      <c r="J42" s="18"/>
      <c r="K42" s="85">
        <f t="shared" si="2"/>
      </c>
    </row>
    <row r="43" spans="2:11" ht="18.75" customHeight="1">
      <c r="B43" s="15"/>
      <c r="C43" s="17"/>
      <c r="D43" s="18"/>
      <c r="E43" s="18"/>
      <c r="F43" s="18"/>
      <c r="G43" s="18"/>
      <c r="H43" s="18"/>
      <c r="I43" s="18"/>
      <c r="J43" s="18"/>
      <c r="K43" s="85">
        <f t="shared" si="2"/>
      </c>
    </row>
    <row r="44" spans="2:11" ht="18.75" customHeight="1">
      <c r="B44" s="15"/>
      <c r="C44" s="17"/>
      <c r="D44" s="18"/>
      <c r="E44" s="18"/>
      <c r="F44" s="18"/>
      <c r="G44" s="18"/>
      <c r="H44" s="18"/>
      <c r="I44" s="18"/>
      <c r="J44" s="18"/>
      <c r="K44" s="85">
        <f t="shared" si="2"/>
      </c>
    </row>
    <row r="45" spans="2:11" ht="18.75" customHeight="1">
      <c r="B45" s="15"/>
      <c r="C45" s="17"/>
      <c r="D45" s="18"/>
      <c r="E45" s="18"/>
      <c r="F45" s="18"/>
      <c r="G45" s="18"/>
      <c r="H45" s="18"/>
      <c r="I45" s="18"/>
      <c r="J45" s="18"/>
      <c r="K45" s="85">
        <f t="shared" si="2"/>
      </c>
    </row>
    <row r="46" spans="2:11" ht="18.75" customHeight="1">
      <c r="B46" s="15"/>
      <c r="C46" s="17"/>
      <c r="D46" s="18"/>
      <c r="E46" s="18"/>
      <c r="F46" s="18"/>
      <c r="G46" s="18"/>
      <c r="H46" s="18"/>
      <c r="I46" s="18"/>
      <c r="J46" s="18"/>
      <c r="K46" s="85">
        <f t="shared" si="2"/>
      </c>
    </row>
    <row r="47" spans="2:11" ht="18.75" customHeight="1">
      <c r="B47" s="15"/>
      <c r="C47" s="17"/>
      <c r="D47" s="18"/>
      <c r="E47" s="18"/>
      <c r="F47" s="18"/>
      <c r="G47" s="18"/>
      <c r="H47" s="18"/>
      <c r="I47" s="18"/>
      <c r="J47" s="18"/>
      <c r="K47" s="85">
        <f t="shared" si="2"/>
      </c>
    </row>
    <row r="48" spans="2:11" ht="18.75" customHeight="1">
      <c r="B48" s="15"/>
      <c r="C48" s="17"/>
      <c r="D48" s="18"/>
      <c r="E48" s="18"/>
      <c r="F48" s="18"/>
      <c r="G48" s="18"/>
      <c r="H48" s="18"/>
      <c r="I48" s="18"/>
      <c r="J48" s="18"/>
      <c r="K48" s="85">
        <f t="shared" si="2"/>
      </c>
    </row>
    <row r="49" spans="2:11" ht="18.75" customHeight="1">
      <c r="B49" s="15"/>
      <c r="C49" s="17"/>
      <c r="D49" s="18"/>
      <c r="E49" s="18"/>
      <c r="F49" s="18"/>
      <c r="G49" s="18"/>
      <c r="H49" s="18"/>
      <c r="I49" s="18"/>
      <c r="J49" s="18"/>
      <c r="K49" s="85">
        <f t="shared" si="2"/>
      </c>
    </row>
    <row r="50" spans="2:11" ht="18.75" customHeight="1">
      <c r="B50" s="15"/>
      <c r="C50" s="17"/>
      <c r="D50" s="18"/>
      <c r="E50" s="18"/>
      <c r="F50" s="18"/>
      <c r="G50" s="18"/>
      <c r="H50" s="18"/>
      <c r="I50" s="18"/>
      <c r="J50" s="18"/>
      <c r="K50" s="85">
        <f t="shared" si="2"/>
      </c>
    </row>
    <row r="51" spans="2:11" ht="18.75" customHeight="1">
      <c r="B51" s="15"/>
      <c r="C51" s="17"/>
      <c r="D51" s="18"/>
      <c r="E51" s="18"/>
      <c r="F51" s="18"/>
      <c r="G51" s="18"/>
      <c r="H51" s="18"/>
      <c r="I51" s="18"/>
      <c r="J51" s="18"/>
      <c r="K51" s="85">
        <f t="shared" si="2"/>
      </c>
    </row>
    <row r="52" spans="2:11" ht="18.75" customHeight="1">
      <c r="B52" s="15"/>
      <c r="C52" s="17"/>
      <c r="D52" s="18"/>
      <c r="E52" s="18"/>
      <c r="F52" s="18"/>
      <c r="G52" s="18"/>
      <c r="H52" s="18"/>
      <c r="I52" s="18"/>
      <c r="J52" s="18"/>
      <c r="K52" s="85">
        <f t="shared" si="2"/>
      </c>
    </row>
    <row r="53" spans="2:11" ht="18.75" customHeight="1">
      <c r="B53" s="15"/>
      <c r="C53" s="17"/>
      <c r="D53" s="18"/>
      <c r="E53" s="18"/>
      <c r="F53" s="18"/>
      <c r="G53" s="18"/>
      <c r="H53" s="18"/>
      <c r="I53" s="18"/>
      <c r="J53" s="18"/>
      <c r="K53" s="85">
        <f t="shared" si="2"/>
      </c>
    </row>
    <row r="54" spans="2:11" ht="18.75" customHeight="1">
      <c r="B54" s="15"/>
      <c r="C54" s="17"/>
      <c r="D54" s="18"/>
      <c r="E54" s="18"/>
      <c r="F54" s="18"/>
      <c r="G54" s="18"/>
      <c r="H54" s="18"/>
      <c r="I54" s="18"/>
      <c r="J54" s="18"/>
      <c r="K54" s="85">
        <f t="shared" si="2"/>
      </c>
    </row>
    <row r="55" spans="2:11" ht="18.75" customHeight="1">
      <c r="B55" s="15"/>
      <c r="C55" s="17"/>
      <c r="D55" s="18"/>
      <c r="E55" s="18"/>
      <c r="F55" s="18"/>
      <c r="G55" s="18"/>
      <c r="H55" s="18"/>
      <c r="I55" s="18"/>
      <c r="J55" s="18"/>
      <c r="K55" s="85">
        <f t="shared" si="2"/>
      </c>
    </row>
    <row r="56" spans="2:11" ht="18.75" customHeight="1">
      <c r="B56" s="15"/>
      <c r="C56" s="17"/>
      <c r="D56" s="18"/>
      <c r="E56" s="18"/>
      <c r="F56" s="18"/>
      <c r="G56" s="18"/>
      <c r="H56" s="18"/>
      <c r="I56" s="18"/>
      <c r="J56" s="18"/>
      <c r="K56" s="85">
        <f t="shared" si="2"/>
      </c>
    </row>
    <row r="57" spans="2:11" ht="18.75" customHeight="1">
      <c r="B57" s="15"/>
      <c r="C57" s="17"/>
      <c r="D57" s="18"/>
      <c r="E57" s="18"/>
      <c r="F57" s="18"/>
      <c r="G57" s="18"/>
      <c r="H57" s="18"/>
      <c r="I57" s="18"/>
      <c r="J57" s="18"/>
      <c r="K57" s="85">
        <f t="shared" si="2"/>
      </c>
    </row>
    <row r="58" spans="2:11" ht="18.75" customHeight="1">
      <c r="B58" s="15"/>
      <c r="C58" s="17"/>
      <c r="D58" s="18"/>
      <c r="E58" s="18"/>
      <c r="F58" s="18"/>
      <c r="G58" s="18"/>
      <c r="H58" s="18"/>
      <c r="I58" s="18"/>
      <c r="J58" s="18"/>
      <c r="K58" s="85">
        <f t="shared" si="2"/>
      </c>
    </row>
    <row r="59" spans="2:11" ht="18.75" customHeight="1">
      <c r="B59" s="15"/>
      <c r="C59" s="17"/>
      <c r="D59" s="18"/>
      <c r="E59" s="18"/>
      <c r="F59" s="18"/>
      <c r="G59" s="18"/>
      <c r="H59" s="18"/>
      <c r="I59" s="18"/>
      <c r="J59" s="18"/>
      <c r="K59" s="85">
        <f t="shared" si="2"/>
      </c>
    </row>
    <row r="60" spans="2:11" ht="18.75" customHeight="1">
      <c r="B60" s="15"/>
      <c r="C60" s="17"/>
      <c r="D60" s="18"/>
      <c r="E60" s="18"/>
      <c r="F60" s="18"/>
      <c r="G60" s="18"/>
      <c r="H60" s="18"/>
      <c r="I60" s="18"/>
      <c r="J60" s="18"/>
      <c r="K60" s="85">
        <f t="shared" si="2"/>
      </c>
    </row>
    <row r="61" spans="4:11" ht="15" hidden="1">
      <c r="D61" s="8">
        <f>SUM(D11:D60)</f>
        <v>0</v>
      </c>
      <c r="E61" s="8">
        <f aca="true" t="shared" si="3" ref="E61:K61">SUM(E11:E60)</f>
        <v>0</v>
      </c>
      <c r="F61" s="8">
        <f t="shared" si="3"/>
        <v>0</v>
      </c>
      <c r="G61" s="8">
        <f t="shared" si="3"/>
        <v>0</v>
      </c>
      <c r="H61" s="8">
        <f t="shared" si="3"/>
        <v>0</v>
      </c>
      <c r="I61" s="8">
        <f t="shared" si="3"/>
        <v>0</v>
      </c>
      <c r="J61" s="8">
        <f t="shared" si="3"/>
        <v>0</v>
      </c>
      <c r="K61" s="8">
        <f t="shared" si="3"/>
        <v>0</v>
      </c>
    </row>
    <row r="62" spans="2:11" ht="15" hidden="1">
      <c r="B62" s="1">
        <f>MAX(B11:B60)</f>
        <v>0</v>
      </c>
      <c r="D62" s="9">
        <f>COUNT(D11:D60)</f>
        <v>0</v>
      </c>
      <c r="E62" s="9">
        <f aca="true" t="shared" si="4" ref="E62:K62">COUNT(E11:E60)</f>
        <v>0</v>
      </c>
      <c r="F62" s="9">
        <f t="shared" si="4"/>
        <v>0</v>
      </c>
      <c r="G62" s="9">
        <f t="shared" si="4"/>
        <v>0</v>
      </c>
      <c r="H62" s="9">
        <f t="shared" si="4"/>
        <v>0</v>
      </c>
      <c r="I62" s="9">
        <f t="shared" si="4"/>
        <v>0</v>
      </c>
      <c r="J62" s="9">
        <f t="shared" si="4"/>
        <v>0</v>
      </c>
      <c r="K62" s="9">
        <f t="shared" si="4"/>
        <v>0</v>
      </c>
    </row>
    <row r="63" spans="2:11" ht="15" hidden="1">
      <c r="B63" s="9"/>
      <c r="D63" s="2">
        <f>IF(D61=0,0,ROUND(D61/D62,2))/2</f>
        <v>0</v>
      </c>
      <c r="E63" s="2">
        <f>IF(E61=0,0,ROUND(E61/E62,2))/2</f>
        <v>0</v>
      </c>
      <c r="F63" s="2">
        <f>IF(F61=0,0,ROUND(F61/F62,2))</f>
        <v>0</v>
      </c>
      <c r="G63" s="2">
        <f>IF(G61=0,0,ROUND(G61/G62,2))/1.5</f>
        <v>0</v>
      </c>
      <c r="H63" s="2">
        <f>IF(H61=0,0,ROUND(H61/H62,2))/1.5</f>
        <v>0</v>
      </c>
      <c r="I63" s="2">
        <f>IF(I61=0,0,ROUND(I61/I62,2))/1.5</f>
        <v>0</v>
      </c>
      <c r="J63" s="2">
        <f>IF(J61=0,0,ROUND(J61/J62,2))*2</f>
        <v>0</v>
      </c>
      <c r="K63" s="2">
        <f>IF(K61=0,0,ROUND(K61/K62,2))/10</f>
        <v>0</v>
      </c>
    </row>
  </sheetData>
  <sheetProtection password="CEED" sheet="1" formatCells="0" formatColumns="0" formatRows="0"/>
  <mergeCells count="15">
    <mergeCell ref="B4:K4"/>
    <mergeCell ref="B5:K5"/>
    <mergeCell ref="B6:K6"/>
    <mergeCell ref="B7:K7"/>
    <mergeCell ref="D8:D9"/>
    <mergeCell ref="E8:E9"/>
    <mergeCell ref="F8:F9"/>
    <mergeCell ref="G8:G9"/>
    <mergeCell ref="H8:H9"/>
    <mergeCell ref="K8:K10"/>
    <mergeCell ref="B1:C3"/>
    <mergeCell ref="I8:I9"/>
    <mergeCell ref="J8:J9"/>
    <mergeCell ref="B8:B10"/>
    <mergeCell ref="C8:C10"/>
  </mergeCells>
  <printOptions horizontalCentered="1"/>
  <pageMargins left="0.7480314960629921" right="0" top="0.2362204724409449" bottom="0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63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7.140625" style="1" customWidth="1"/>
    <col min="2" max="2" width="5.57421875" style="1" customWidth="1"/>
    <col min="3" max="3" width="20.140625" style="1" customWidth="1"/>
    <col min="4" max="4" width="8.140625" style="1" customWidth="1"/>
    <col min="5" max="10" width="7.28125" style="1" customWidth="1"/>
    <col min="11" max="11" width="10.00390625" style="1" customWidth="1"/>
    <col min="12" max="16384" width="9.140625" style="1" customWidth="1"/>
  </cols>
  <sheetData>
    <row r="1" spans="2:11" ht="19.5" customHeight="1">
      <c r="B1" s="226" t="s">
        <v>197</v>
      </c>
      <c r="C1" s="227"/>
      <c r="D1" s="87" t="s">
        <v>186</v>
      </c>
      <c r="E1" s="87" t="s">
        <v>187</v>
      </c>
      <c r="F1" s="87" t="s">
        <v>188</v>
      </c>
      <c r="G1" s="87" t="s">
        <v>189</v>
      </c>
      <c r="H1" s="87" t="s">
        <v>190</v>
      </c>
      <c r="I1" s="87" t="s">
        <v>191</v>
      </c>
      <c r="J1" s="87" t="s">
        <v>192</v>
      </c>
      <c r="K1" s="87" t="s">
        <v>201</v>
      </c>
    </row>
    <row r="2" spans="2:11" ht="19.5" customHeight="1">
      <c r="B2" s="226"/>
      <c r="C2" s="227"/>
      <c r="D2" s="88">
        <f>D63</f>
        <v>0</v>
      </c>
      <c r="E2" s="88">
        <f aca="true" t="shared" si="0" ref="E2:J2">E63</f>
        <v>0</v>
      </c>
      <c r="F2" s="88">
        <f t="shared" si="0"/>
        <v>0</v>
      </c>
      <c r="G2" s="88">
        <f t="shared" si="0"/>
        <v>0</v>
      </c>
      <c r="H2" s="88">
        <f t="shared" si="0"/>
        <v>0</v>
      </c>
      <c r="I2" s="88">
        <f t="shared" si="0"/>
        <v>0</v>
      </c>
      <c r="J2" s="88">
        <f t="shared" si="0"/>
        <v>0</v>
      </c>
      <c r="K2" s="90">
        <f>SUM(D2:J2)/7</f>
        <v>0</v>
      </c>
    </row>
    <row r="3" spans="2:11" ht="19.5" customHeight="1">
      <c r="B3" s="226"/>
      <c r="C3" s="227"/>
      <c r="D3" s="86" t="str">
        <f>IF(D2&gt;=8.8,"A+",IF(D2&gt;=7.5,"A",IF(D2&gt;=6.2,"B",IF(D2&gt;=4.9,"C",IF(D2&lt;4.8,"D")))))</f>
        <v>D</v>
      </c>
      <c r="E3" s="86" t="str">
        <f aca="true" t="shared" si="1" ref="E3:K3">IF(E2&gt;=8.8,"A+",IF(E2&gt;=7.5,"A",IF(E2&gt;=6.2,"B",IF(E2&gt;=4.9,"C",IF(E2&lt;4.8,"D")))))</f>
        <v>D</v>
      </c>
      <c r="F3" s="86" t="str">
        <f t="shared" si="1"/>
        <v>D</v>
      </c>
      <c r="G3" s="86" t="str">
        <f t="shared" si="1"/>
        <v>D</v>
      </c>
      <c r="H3" s="86" t="str">
        <f t="shared" si="1"/>
        <v>D</v>
      </c>
      <c r="I3" s="86" t="str">
        <f t="shared" si="1"/>
        <v>D</v>
      </c>
      <c r="J3" s="86" t="str">
        <f t="shared" si="1"/>
        <v>D</v>
      </c>
      <c r="K3" s="86" t="str">
        <f t="shared" si="1"/>
        <v>D</v>
      </c>
    </row>
    <row r="4" spans="2:11" ht="17.25">
      <c r="B4" s="111" t="s">
        <v>8</v>
      </c>
      <c r="C4" s="111"/>
      <c r="D4" s="111"/>
      <c r="E4" s="111"/>
      <c r="F4" s="111"/>
      <c r="G4" s="111"/>
      <c r="H4" s="111"/>
      <c r="I4" s="111"/>
      <c r="J4" s="111"/>
      <c r="K4" s="111"/>
    </row>
    <row r="5" spans="2:11" ht="17.25">
      <c r="B5" s="228" t="s">
        <v>52</v>
      </c>
      <c r="C5" s="228"/>
      <c r="D5" s="228"/>
      <c r="E5" s="228"/>
      <c r="F5" s="228"/>
      <c r="G5" s="228"/>
      <c r="H5" s="228"/>
      <c r="I5" s="228"/>
      <c r="J5" s="228"/>
      <c r="K5" s="228"/>
    </row>
    <row r="6" spans="2:11" ht="17.25">
      <c r="B6" s="111" t="s">
        <v>53</v>
      </c>
      <c r="C6" s="111"/>
      <c r="D6" s="111"/>
      <c r="E6" s="111"/>
      <c r="F6" s="111"/>
      <c r="G6" s="111"/>
      <c r="H6" s="111"/>
      <c r="I6" s="111"/>
      <c r="J6" s="111"/>
      <c r="K6" s="111"/>
    </row>
    <row r="7" spans="2:11" ht="17.25">
      <c r="B7" s="236" t="s">
        <v>65</v>
      </c>
      <c r="C7" s="236"/>
      <c r="D7" s="236"/>
      <c r="E7" s="236"/>
      <c r="F7" s="236"/>
      <c r="G7" s="236"/>
      <c r="H7" s="236"/>
      <c r="I7" s="236"/>
      <c r="J7" s="236"/>
      <c r="K7" s="236"/>
    </row>
    <row r="8" spans="2:11" s="5" customFormat="1" ht="16.5" customHeight="1">
      <c r="B8" s="216" t="s">
        <v>55</v>
      </c>
      <c r="C8" s="216" t="s">
        <v>56</v>
      </c>
      <c r="D8" s="129" t="s">
        <v>186</v>
      </c>
      <c r="E8" s="129" t="s">
        <v>187</v>
      </c>
      <c r="F8" s="129" t="s">
        <v>188</v>
      </c>
      <c r="G8" s="129" t="s">
        <v>189</v>
      </c>
      <c r="H8" s="129" t="s">
        <v>190</v>
      </c>
      <c r="I8" s="129" t="s">
        <v>191</v>
      </c>
      <c r="J8" s="129" t="s">
        <v>192</v>
      </c>
      <c r="K8" s="233" t="s">
        <v>193</v>
      </c>
    </row>
    <row r="9" spans="2:11" s="5" customFormat="1" ht="14.25" customHeight="1">
      <c r="B9" s="217"/>
      <c r="C9" s="217"/>
      <c r="D9" s="129"/>
      <c r="E9" s="129"/>
      <c r="F9" s="129"/>
      <c r="G9" s="129"/>
      <c r="H9" s="129"/>
      <c r="I9" s="129"/>
      <c r="J9" s="129"/>
      <c r="K9" s="234"/>
    </row>
    <row r="10" spans="2:11" s="5" customFormat="1" ht="16.5" customHeight="1" thickBot="1">
      <c r="B10" s="218"/>
      <c r="C10" s="218"/>
      <c r="D10" s="83">
        <v>20</v>
      </c>
      <c r="E10" s="83">
        <v>20</v>
      </c>
      <c r="F10" s="83">
        <v>10</v>
      </c>
      <c r="G10" s="83">
        <v>15</v>
      </c>
      <c r="H10" s="83">
        <v>15</v>
      </c>
      <c r="I10" s="83">
        <v>15</v>
      </c>
      <c r="J10" s="83">
        <v>5</v>
      </c>
      <c r="K10" s="235"/>
    </row>
    <row r="11" spans="2:11" ht="18.75" customHeight="1" thickTop="1">
      <c r="B11" s="80"/>
      <c r="C11" s="81"/>
      <c r="D11" s="82"/>
      <c r="E11" s="82"/>
      <c r="F11" s="82"/>
      <c r="G11" s="82"/>
      <c r="H11" s="82"/>
      <c r="I11" s="82"/>
      <c r="J11" s="82"/>
      <c r="K11" s="84">
        <f>IF(SUM(D11:J11)&lt;=0,"",SUM(D11:J11))</f>
      </c>
    </row>
    <row r="12" spans="2:11" ht="18.75" customHeight="1">
      <c r="B12" s="15"/>
      <c r="C12" s="17"/>
      <c r="D12" s="18"/>
      <c r="E12" s="18"/>
      <c r="F12" s="18"/>
      <c r="G12" s="18"/>
      <c r="H12" s="18"/>
      <c r="I12" s="18"/>
      <c r="J12" s="18"/>
      <c r="K12" s="85"/>
    </row>
    <row r="13" spans="2:11" ht="18.75" customHeight="1">
      <c r="B13" s="15">
        <v>3</v>
      </c>
      <c r="C13" s="17"/>
      <c r="D13" s="18"/>
      <c r="E13" s="18"/>
      <c r="F13" s="18"/>
      <c r="G13" s="18"/>
      <c r="H13" s="18"/>
      <c r="I13" s="18"/>
      <c r="J13" s="18"/>
      <c r="K13" s="85"/>
    </row>
    <row r="14" spans="2:11" ht="18.75" customHeight="1">
      <c r="B14" s="15">
        <v>4</v>
      </c>
      <c r="C14" s="17"/>
      <c r="D14" s="18"/>
      <c r="E14" s="18"/>
      <c r="F14" s="18"/>
      <c r="G14" s="18"/>
      <c r="H14" s="18"/>
      <c r="I14" s="18"/>
      <c r="J14" s="18"/>
      <c r="K14" s="85"/>
    </row>
    <row r="15" spans="2:11" ht="18.75" customHeight="1">
      <c r="B15" s="15">
        <v>5</v>
      </c>
      <c r="C15" s="17"/>
      <c r="D15" s="18"/>
      <c r="E15" s="18"/>
      <c r="F15" s="18"/>
      <c r="G15" s="18"/>
      <c r="H15" s="18"/>
      <c r="I15" s="18"/>
      <c r="J15" s="18"/>
      <c r="K15" s="85"/>
    </row>
    <row r="16" spans="2:11" ht="18.75" customHeight="1">
      <c r="B16" s="15">
        <v>6</v>
      </c>
      <c r="C16" s="17"/>
      <c r="D16" s="18"/>
      <c r="E16" s="18"/>
      <c r="F16" s="18"/>
      <c r="G16" s="18"/>
      <c r="H16" s="18"/>
      <c r="I16" s="18"/>
      <c r="J16" s="18"/>
      <c r="K16" s="85"/>
    </row>
    <row r="17" spans="2:11" ht="18.75" customHeight="1">
      <c r="B17" s="15">
        <v>7</v>
      </c>
      <c r="C17" s="17"/>
      <c r="D17" s="18"/>
      <c r="E17" s="18"/>
      <c r="F17" s="18"/>
      <c r="G17" s="18"/>
      <c r="H17" s="18"/>
      <c r="I17" s="18"/>
      <c r="J17" s="18"/>
      <c r="K17" s="85"/>
    </row>
    <row r="18" spans="2:11" ht="18.75" customHeight="1">
      <c r="B18" s="15">
        <v>8</v>
      </c>
      <c r="C18" s="17"/>
      <c r="D18" s="18"/>
      <c r="E18" s="18"/>
      <c r="F18" s="18"/>
      <c r="G18" s="18"/>
      <c r="H18" s="18"/>
      <c r="I18" s="18"/>
      <c r="J18" s="18"/>
      <c r="K18" s="85"/>
    </row>
    <row r="19" spans="2:11" ht="18.75" customHeight="1">
      <c r="B19" s="15">
        <v>9</v>
      </c>
      <c r="C19" s="17"/>
      <c r="D19" s="18"/>
      <c r="E19" s="18"/>
      <c r="F19" s="18"/>
      <c r="G19" s="18"/>
      <c r="H19" s="18"/>
      <c r="I19" s="18"/>
      <c r="J19" s="18"/>
      <c r="K19" s="85"/>
    </row>
    <row r="20" spans="2:11" ht="18.75" customHeight="1">
      <c r="B20" s="15">
        <v>10</v>
      </c>
      <c r="C20" s="17"/>
      <c r="D20" s="18"/>
      <c r="E20" s="18"/>
      <c r="F20" s="18"/>
      <c r="G20" s="18"/>
      <c r="H20" s="18"/>
      <c r="I20" s="18"/>
      <c r="J20" s="18"/>
      <c r="K20" s="85"/>
    </row>
    <row r="21" spans="2:11" ht="18.75" customHeight="1">
      <c r="B21" s="15">
        <v>11</v>
      </c>
      <c r="C21" s="17"/>
      <c r="D21" s="18"/>
      <c r="E21" s="18"/>
      <c r="F21" s="18"/>
      <c r="G21" s="18"/>
      <c r="H21" s="18"/>
      <c r="I21" s="18"/>
      <c r="J21" s="18"/>
      <c r="K21" s="85"/>
    </row>
    <row r="22" spans="2:11" ht="18.75" customHeight="1">
      <c r="B22" s="15">
        <v>12</v>
      </c>
      <c r="C22" s="17"/>
      <c r="D22" s="18"/>
      <c r="E22" s="18"/>
      <c r="F22" s="18"/>
      <c r="G22" s="18"/>
      <c r="H22" s="18"/>
      <c r="I22" s="18"/>
      <c r="J22" s="18"/>
      <c r="K22" s="85"/>
    </row>
    <row r="23" spans="2:11" ht="18.75" customHeight="1">
      <c r="B23" s="19">
        <v>13</v>
      </c>
      <c r="C23" s="17"/>
      <c r="D23" s="18"/>
      <c r="E23" s="18"/>
      <c r="F23" s="18"/>
      <c r="G23" s="18"/>
      <c r="H23" s="18"/>
      <c r="I23" s="18"/>
      <c r="J23" s="18"/>
      <c r="K23" s="85"/>
    </row>
    <row r="24" spans="2:11" ht="18.75" customHeight="1">
      <c r="B24" s="15">
        <v>14</v>
      </c>
      <c r="C24" s="17"/>
      <c r="D24" s="18"/>
      <c r="E24" s="18"/>
      <c r="F24" s="18"/>
      <c r="G24" s="18"/>
      <c r="H24" s="18"/>
      <c r="I24" s="18"/>
      <c r="J24" s="18"/>
      <c r="K24" s="85"/>
    </row>
    <row r="25" spans="2:11" ht="18.75" customHeight="1">
      <c r="B25" s="15">
        <v>15</v>
      </c>
      <c r="C25" s="17"/>
      <c r="D25" s="18"/>
      <c r="E25" s="18"/>
      <c r="F25" s="18"/>
      <c r="G25" s="18"/>
      <c r="H25" s="18"/>
      <c r="I25" s="18"/>
      <c r="J25" s="18"/>
      <c r="K25" s="85"/>
    </row>
    <row r="26" spans="2:11" ht="18.75" customHeight="1">
      <c r="B26" s="15">
        <v>16</v>
      </c>
      <c r="C26" s="17"/>
      <c r="D26" s="18"/>
      <c r="E26" s="18"/>
      <c r="F26" s="18"/>
      <c r="G26" s="18"/>
      <c r="H26" s="18"/>
      <c r="I26" s="18"/>
      <c r="J26" s="18"/>
      <c r="K26" s="85"/>
    </row>
    <row r="27" spans="2:11" ht="18.75" customHeight="1">
      <c r="B27" s="15">
        <v>17</v>
      </c>
      <c r="C27" s="17"/>
      <c r="D27" s="18"/>
      <c r="E27" s="18"/>
      <c r="F27" s="18"/>
      <c r="G27" s="18"/>
      <c r="H27" s="18"/>
      <c r="I27" s="18"/>
      <c r="J27" s="18"/>
      <c r="K27" s="85"/>
    </row>
    <row r="28" spans="2:11" ht="18.75" customHeight="1">
      <c r="B28" s="15">
        <v>18</v>
      </c>
      <c r="C28" s="17"/>
      <c r="D28" s="18"/>
      <c r="E28" s="18"/>
      <c r="F28" s="18"/>
      <c r="G28" s="18"/>
      <c r="H28" s="18"/>
      <c r="I28" s="18"/>
      <c r="J28" s="18"/>
      <c r="K28" s="85"/>
    </row>
    <row r="29" spans="2:11" ht="18.75" customHeight="1">
      <c r="B29" s="15">
        <v>19</v>
      </c>
      <c r="C29" s="17"/>
      <c r="D29" s="18"/>
      <c r="E29" s="18"/>
      <c r="F29" s="18"/>
      <c r="G29" s="18"/>
      <c r="H29" s="18"/>
      <c r="I29" s="18"/>
      <c r="J29" s="18"/>
      <c r="K29" s="85"/>
    </row>
    <row r="30" spans="2:11" ht="18.75" customHeight="1">
      <c r="B30" s="15">
        <v>20</v>
      </c>
      <c r="C30" s="17"/>
      <c r="D30" s="18"/>
      <c r="E30" s="18"/>
      <c r="F30" s="18"/>
      <c r="G30" s="18"/>
      <c r="H30" s="18"/>
      <c r="I30" s="18"/>
      <c r="J30" s="18"/>
      <c r="K30" s="85"/>
    </row>
    <row r="31" spans="2:11" ht="18.75" customHeight="1">
      <c r="B31" s="15">
        <v>21</v>
      </c>
      <c r="C31" s="17"/>
      <c r="D31" s="18"/>
      <c r="E31" s="18"/>
      <c r="F31" s="18"/>
      <c r="G31" s="18"/>
      <c r="H31" s="18"/>
      <c r="I31" s="18"/>
      <c r="J31" s="18"/>
      <c r="K31" s="85"/>
    </row>
    <row r="32" spans="2:11" ht="18.75" customHeight="1">
      <c r="B32" s="15">
        <v>22</v>
      </c>
      <c r="C32" s="17"/>
      <c r="D32" s="18"/>
      <c r="E32" s="18"/>
      <c r="F32" s="18"/>
      <c r="G32" s="18"/>
      <c r="H32" s="18"/>
      <c r="I32" s="18"/>
      <c r="J32" s="18"/>
      <c r="K32" s="85"/>
    </row>
    <row r="33" spans="2:11" ht="18.75" customHeight="1">
      <c r="B33" s="15">
        <v>23</v>
      </c>
      <c r="C33" s="17"/>
      <c r="D33" s="18"/>
      <c r="E33" s="18"/>
      <c r="F33" s="18"/>
      <c r="G33" s="18"/>
      <c r="H33" s="18"/>
      <c r="I33" s="18"/>
      <c r="J33" s="18"/>
      <c r="K33" s="85"/>
    </row>
    <row r="34" spans="2:11" ht="18.75" customHeight="1">
      <c r="B34" s="15">
        <v>24</v>
      </c>
      <c r="C34" s="17"/>
      <c r="D34" s="18"/>
      <c r="E34" s="18"/>
      <c r="F34" s="18"/>
      <c r="G34" s="18"/>
      <c r="H34" s="18"/>
      <c r="I34" s="18"/>
      <c r="J34" s="18"/>
      <c r="K34" s="85"/>
    </row>
    <row r="35" spans="2:11" ht="18.75" customHeight="1">
      <c r="B35" s="15">
        <v>25</v>
      </c>
      <c r="C35" s="17"/>
      <c r="D35" s="18"/>
      <c r="E35" s="18"/>
      <c r="F35" s="18"/>
      <c r="G35" s="18"/>
      <c r="H35" s="18"/>
      <c r="I35" s="18"/>
      <c r="J35" s="18"/>
      <c r="K35" s="85"/>
    </row>
    <row r="36" spans="2:11" ht="18.75" customHeight="1">
      <c r="B36" s="15">
        <v>26</v>
      </c>
      <c r="C36" s="17"/>
      <c r="D36" s="18"/>
      <c r="E36" s="18"/>
      <c r="F36" s="18"/>
      <c r="G36" s="18"/>
      <c r="H36" s="18"/>
      <c r="I36" s="18"/>
      <c r="J36" s="18"/>
      <c r="K36" s="85"/>
    </row>
    <row r="37" spans="2:11" ht="18.75" customHeight="1">
      <c r="B37" s="15">
        <v>27</v>
      </c>
      <c r="C37" s="17"/>
      <c r="D37" s="18"/>
      <c r="E37" s="18"/>
      <c r="F37" s="18"/>
      <c r="G37" s="18"/>
      <c r="H37" s="18"/>
      <c r="I37" s="18"/>
      <c r="J37" s="18"/>
      <c r="K37" s="85"/>
    </row>
    <row r="38" spans="2:11" ht="18.75" customHeight="1">
      <c r="B38" s="15">
        <v>28</v>
      </c>
      <c r="C38" s="17"/>
      <c r="D38" s="18"/>
      <c r="E38" s="18"/>
      <c r="F38" s="18"/>
      <c r="G38" s="18"/>
      <c r="H38" s="18"/>
      <c r="I38" s="18"/>
      <c r="J38" s="18"/>
      <c r="K38" s="85"/>
    </row>
    <row r="39" spans="2:11" ht="18.75" customHeight="1">
      <c r="B39" s="15">
        <v>29</v>
      </c>
      <c r="C39" s="17"/>
      <c r="D39" s="18"/>
      <c r="E39" s="18"/>
      <c r="F39" s="18"/>
      <c r="G39" s="18"/>
      <c r="H39" s="18"/>
      <c r="I39" s="18"/>
      <c r="J39" s="18"/>
      <c r="K39" s="85"/>
    </row>
    <row r="40" spans="2:11" ht="18.75" customHeight="1">
      <c r="B40" s="15">
        <v>30</v>
      </c>
      <c r="C40" s="17"/>
      <c r="D40" s="18"/>
      <c r="E40" s="18"/>
      <c r="F40" s="18"/>
      <c r="G40" s="18"/>
      <c r="H40" s="18"/>
      <c r="I40" s="18"/>
      <c r="J40" s="18"/>
      <c r="K40" s="85"/>
    </row>
    <row r="41" spans="2:11" ht="18.75" customHeight="1">
      <c r="B41" s="15">
        <v>31</v>
      </c>
      <c r="C41" s="17"/>
      <c r="D41" s="18"/>
      <c r="E41" s="18"/>
      <c r="F41" s="18"/>
      <c r="G41" s="18"/>
      <c r="H41" s="18"/>
      <c r="I41" s="18"/>
      <c r="J41" s="18"/>
      <c r="K41" s="85"/>
    </row>
    <row r="42" spans="2:11" ht="18.75" customHeight="1">
      <c r="B42" s="15">
        <v>32</v>
      </c>
      <c r="C42" s="17"/>
      <c r="D42" s="18"/>
      <c r="E42" s="18"/>
      <c r="F42" s="18"/>
      <c r="G42" s="18"/>
      <c r="H42" s="18"/>
      <c r="I42" s="18"/>
      <c r="J42" s="18"/>
      <c r="K42" s="85"/>
    </row>
    <row r="43" spans="2:11" ht="18.75" customHeight="1">
      <c r="B43" s="15">
        <v>33</v>
      </c>
      <c r="C43" s="17"/>
      <c r="D43" s="18"/>
      <c r="E43" s="18"/>
      <c r="F43" s="18"/>
      <c r="G43" s="18"/>
      <c r="H43" s="18"/>
      <c r="I43" s="18"/>
      <c r="J43" s="18"/>
      <c r="K43" s="85"/>
    </row>
    <row r="44" spans="2:11" ht="18.75" customHeight="1">
      <c r="B44" s="15">
        <v>34</v>
      </c>
      <c r="C44" s="17"/>
      <c r="D44" s="18"/>
      <c r="E44" s="18"/>
      <c r="F44" s="18"/>
      <c r="G44" s="18"/>
      <c r="H44" s="18"/>
      <c r="I44" s="18"/>
      <c r="J44" s="18"/>
      <c r="K44" s="85"/>
    </row>
    <row r="45" spans="2:11" ht="18.75" customHeight="1">
      <c r="B45" s="15">
        <v>35</v>
      </c>
      <c r="C45" s="17"/>
      <c r="D45" s="18"/>
      <c r="E45" s="18"/>
      <c r="F45" s="18"/>
      <c r="G45" s="18"/>
      <c r="H45" s="18"/>
      <c r="I45" s="18"/>
      <c r="J45" s="18"/>
      <c r="K45" s="85"/>
    </row>
    <row r="46" spans="2:11" ht="18.75" customHeight="1">
      <c r="B46" s="15">
        <v>36</v>
      </c>
      <c r="C46" s="17"/>
      <c r="D46" s="18"/>
      <c r="E46" s="18"/>
      <c r="F46" s="18"/>
      <c r="G46" s="18"/>
      <c r="H46" s="18"/>
      <c r="I46" s="18"/>
      <c r="J46" s="18"/>
      <c r="K46" s="85"/>
    </row>
    <row r="47" spans="2:11" ht="18.75" customHeight="1">
      <c r="B47" s="15">
        <v>37</v>
      </c>
      <c r="C47" s="17"/>
      <c r="D47" s="18"/>
      <c r="E47" s="18"/>
      <c r="F47" s="18"/>
      <c r="G47" s="18"/>
      <c r="H47" s="18"/>
      <c r="I47" s="18"/>
      <c r="J47" s="18"/>
      <c r="K47" s="85"/>
    </row>
    <row r="48" spans="2:11" ht="18.75" customHeight="1">
      <c r="B48" s="15">
        <v>38</v>
      </c>
      <c r="C48" s="17"/>
      <c r="D48" s="18"/>
      <c r="E48" s="18"/>
      <c r="F48" s="18"/>
      <c r="G48" s="18"/>
      <c r="H48" s="18"/>
      <c r="I48" s="18"/>
      <c r="J48" s="18"/>
      <c r="K48" s="85"/>
    </row>
    <row r="49" spans="2:11" ht="18.75" customHeight="1">
      <c r="B49" s="15">
        <v>39</v>
      </c>
      <c r="C49" s="17"/>
      <c r="D49" s="18"/>
      <c r="E49" s="18"/>
      <c r="F49" s="18"/>
      <c r="G49" s="18"/>
      <c r="H49" s="18"/>
      <c r="I49" s="18"/>
      <c r="J49" s="18"/>
      <c r="K49" s="85"/>
    </row>
    <row r="50" spans="2:11" ht="18.75" customHeight="1">
      <c r="B50" s="15">
        <v>40</v>
      </c>
      <c r="C50" s="17"/>
      <c r="D50" s="18"/>
      <c r="E50" s="18"/>
      <c r="F50" s="18"/>
      <c r="G50" s="18"/>
      <c r="H50" s="18"/>
      <c r="I50" s="18"/>
      <c r="J50" s="18"/>
      <c r="K50" s="85"/>
    </row>
    <row r="51" spans="2:11" ht="18.75" customHeight="1">
      <c r="B51" s="15">
        <v>41</v>
      </c>
      <c r="C51" s="17"/>
      <c r="D51" s="18"/>
      <c r="E51" s="18"/>
      <c r="F51" s="18"/>
      <c r="G51" s="18"/>
      <c r="H51" s="18"/>
      <c r="I51" s="18"/>
      <c r="J51" s="18"/>
      <c r="K51" s="85"/>
    </row>
    <row r="52" spans="2:11" ht="18.75" customHeight="1">
      <c r="B52" s="15">
        <v>42</v>
      </c>
      <c r="C52" s="17"/>
      <c r="D52" s="18"/>
      <c r="E52" s="18"/>
      <c r="F52" s="18"/>
      <c r="G52" s="18"/>
      <c r="H52" s="18"/>
      <c r="I52" s="18"/>
      <c r="J52" s="18"/>
      <c r="K52" s="85"/>
    </row>
    <row r="53" spans="2:11" ht="18.75" customHeight="1">
      <c r="B53" s="15">
        <v>43</v>
      </c>
      <c r="C53" s="17"/>
      <c r="D53" s="18"/>
      <c r="E53" s="18"/>
      <c r="F53" s="18"/>
      <c r="G53" s="18"/>
      <c r="H53" s="18"/>
      <c r="I53" s="18"/>
      <c r="J53" s="18"/>
      <c r="K53" s="85"/>
    </row>
    <row r="54" spans="2:11" ht="18.75" customHeight="1">
      <c r="B54" s="15">
        <v>44</v>
      </c>
      <c r="C54" s="17"/>
      <c r="D54" s="18"/>
      <c r="E54" s="18"/>
      <c r="F54" s="18"/>
      <c r="G54" s="18"/>
      <c r="H54" s="18"/>
      <c r="I54" s="18"/>
      <c r="J54" s="18"/>
      <c r="K54" s="85"/>
    </row>
    <row r="55" spans="2:11" ht="18.75" customHeight="1">
      <c r="B55" s="15">
        <v>45</v>
      </c>
      <c r="C55" s="17"/>
      <c r="D55" s="18"/>
      <c r="E55" s="18"/>
      <c r="F55" s="18"/>
      <c r="G55" s="18"/>
      <c r="H55" s="18"/>
      <c r="I55" s="18"/>
      <c r="J55" s="18"/>
      <c r="K55" s="85"/>
    </row>
    <row r="56" spans="2:11" ht="18.75" customHeight="1">
      <c r="B56" s="15">
        <v>46</v>
      </c>
      <c r="C56" s="17"/>
      <c r="D56" s="18"/>
      <c r="E56" s="18"/>
      <c r="F56" s="18"/>
      <c r="G56" s="18"/>
      <c r="H56" s="18"/>
      <c r="I56" s="18"/>
      <c r="J56" s="18"/>
      <c r="K56" s="85"/>
    </row>
    <row r="57" spans="2:11" ht="18.75" customHeight="1">
      <c r="B57" s="15">
        <v>47</v>
      </c>
      <c r="C57" s="17"/>
      <c r="D57" s="18"/>
      <c r="E57" s="18"/>
      <c r="F57" s="18"/>
      <c r="G57" s="18"/>
      <c r="H57" s="18"/>
      <c r="I57" s="18"/>
      <c r="J57" s="18"/>
      <c r="K57" s="85"/>
    </row>
    <row r="58" spans="2:11" ht="18.75" customHeight="1">
      <c r="B58" s="15">
        <v>48</v>
      </c>
      <c r="C58" s="17"/>
      <c r="D58" s="18"/>
      <c r="E58" s="18"/>
      <c r="F58" s="18"/>
      <c r="G58" s="18"/>
      <c r="H58" s="18"/>
      <c r="I58" s="18"/>
      <c r="J58" s="18"/>
      <c r="K58" s="85"/>
    </row>
    <row r="59" spans="2:11" ht="18.75" customHeight="1">
      <c r="B59" s="15">
        <v>49</v>
      </c>
      <c r="C59" s="17"/>
      <c r="D59" s="18"/>
      <c r="E59" s="18"/>
      <c r="F59" s="18"/>
      <c r="G59" s="18"/>
      <c r="H59" s="18"/>
      <c r="I59" s="18"/>
      <c r="J59" s="18"/>
      <c r="K59" s="85"/>
    </row>
    <row r="60" spans="2:11" ht="18.75" customHeight="1">
      <c r="B60" s="15">
        <v>50</v>
      </c>
      <c r="C60" s="17"/>
      <c r="D60" s="18"/>
      <c r="E60" s="18"/>
      <c r="F60" s="18"/>
      <c r="G60" s="18"/>
      <c r="H60" s="18"/>
      <c r="I60" s="18"/>
      <c r="J60" s="18"/>
      <c r="K60" s="85"/>
    </row>
    <row r="61" spans="4:11" ht="15" hidden="1">
      <c r="D61" s="8">
        <f>SUM(D11:D60)</f>
        <v>0</v>
      </c>
      <c r="E61" s="8">
        <f aca="true" t="shared" si="2" ref="E61:K61">SUM(E11:E60)</f>
        <v>0</v>
      </c>
      <c r="F61" s="8">
        <f t="shared" si="2"/>
        <v>0</v>
      </c>
      <c r="G61" s="8">
        <f t="shared" si="2"/>
        <v>0</v>
      </c>
      <c r="H61" s="8">
        <f t="shared" si="2"/>
        <v>0</v>
      </c>
      <c r="I61" s="8">
        <f t="shared" si="2"/>
        <v>0</v>
      </c>
      <c r="J61" s="8">
        <f t="shared" si="2"/>
        <v>0</v>
      </c>
      <c r="K61" s="8">
        <f t="shared" si="2"/>
        <v>0</v>
      </c>
    </row>
    <row r="62" spans="2:11" ht="15" hidden="1">
      <c r="B62" s="1">
        <f>MAX(B11:B60)</f>
        <v>50</v>
      </c>
      <c r="D62" s="9">
        <f>COUNT(D11:D60)</f>
        <v>0</v>
      </c>
      <c r="E62" s="9">
        <f aca="true" t="shared" si="3" ref="E62:K62">COUNT(E11:E60)</f>
        <v>0</v>
      </c>
      <c r="F62" s="9">
        <f t="shared" si="3"/>
        <v>0</v>
      </c>
      <c r="G62" s="9">
        <f t="shared" si="3"/>
        <v>0</v>
      </c>
      <c r="H62" s="9">
        <f t="shared" si="3"/>
        <v>0</v>
      </c>
      <c r="I62" s="9">
        <f t="shared" si="3"/>
        <v>0</v>
      </c>
      <c r="J62" s="9">
        <f t="shared" si="3"/>
        <v>0</v>
      </c>
      <c r="K62" s="9">
        <f t="shared" si="3"/>
        <v>0</v>
      </c>
    </row>
    <row r="63" spans="2:11" ht="15" hidden="1">
      <c r="B63" s="9"/>
      <c r="D63" s="2">
        <f>IF(D61=0,0,ROUND(D61/D62,2))/2</f>
        <v>0</v>
      </c>
      <c r="E63" s="2">
        <f>IF(E61=0,0,ROUND(E61/E62,2))/2</f>
        <v>0</v>
      </c>
      <c r="F63" s="2">
        <f>IF(F61=0,0,ROUND(F61/F62,2))</f>
        <v>0</v>
      </c>
      <c r="G63" s="2">
        <f>IF(G61=0,0,ROUND(G61/G62,2))/1.5</f>
        <v>0</v>
      </c>
      <c r="H63" s="2">
        <f>IF(H61=0,0,ROUND(H61/H62,2))/1.5</f>
        <v>0</v>
      </c>
      <c r="I63" s="2">
        <f>IF(I61=0,0,ROUND(I61/I62,2))/1.5</f>
        <v>0</v>
      </c>
      <c r="J63" s="2">
        <f>IF(J61=0,0,ROUND(J61/J62,2))*2</f>
        <v>0</v>
      </c>
      <c r="K63" s="2">
        <f>IF(K61=0,0,ROUND(K61/K62,2))/10</f>
        <v>0</v>
      </c>
    </row>
  </sheetData>
  <sheetProtection password="CEED" sheet="1" formatCells="0" formatColumns="0" formatRows="0"/>
  <mergeCells count="15">
    <mergeCell ref="B1:C3"/>
    <mergeCell ref="D8:D9"/>
    <mergeCell ref="E8:E9"/>
    <mergeCell ref="F8:F9"/>
    <mergeCell ref="G8:G9"/>
    <mergeCell ref="H8:H9"/>
    <mergeCell ref="I8:I9"/>
    <mergeCell ref="J8:J9"/>
    <mergeCell ref="K8:K10"/>
    <mergeCell ref="B4:K4"/>
    <mergeCell ref="B5:K5"/>
    <mergeCell ref="B6:K6"/>
    <mergeCell ref="B7:K7"/>
    <mergeCell ref="B8:B10"/>
    <mergeCell ref="C8:C10"/>
  </mergeCells>
  <printOptions horizontalCentered="1"/>
  <pageMargins left="0.7480314960629921" right="0" top="0.2362204724409449" bottom="0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K63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9.140625" style="1" customWidth="1"/>
    <col min="2" max="2" width="5.57421875" style="1" customWidth="1"/>
    <col min="3" max="3" width="20.140625" style="1" customWidth="1"/>
    <col min="4" max="4" width="8.00390625" style="1" customWidth="1"/>
    <col min="5" max="10" width="7.28125" style="1" customWidth="1"/>
    <col min="11" max="11" width="10.00390625" style="1" customWidth="1"/>
    <col min="12" max="16384" width="9.140625" style="1" customWidth="1"/>
  </cols>
  <sheetData>
    <row r="1" spans="2:11" ht="19.5" customHeight="1">
      <c r="B1" s="226" t="s">
        <v>197</v>
      </c>
      <c r="C1" s="227"/>
      <c r="D1" s="87" t="s">
        <v>186</v>
      </c>
      <c r="E1" s="87" t="s">
        <v>187</v>
      </c>
      <c r="F1" s="87" t="s">
        <v>188</v>
      </c>
      <c r="G1" s="87" t="s">
        <v>189</v>
      </c>
      <c r="H1" s="87" t="s">
        <v>190</v>
      </c>
      <c r="I1" s="87" t="s">
        <v>191</v>
      </c>
      <c r="J1" s="87" t="s">
        <v>192</v>
      </c>
      <c r="K1" s="87" t="s">
        <v>201</v>
      </c>
    </row>
    <row r="2" spans="2:11" ht="19.5" customHeight="1">
      <c r="B2" s="226"/>
      <c r="C2" s="227"/>
      <c r="D2" s="88">
        <f>D63</f>
        <v>0</v>
      </c>
      <c r="E2" s="88">
        <f aca="true" t="shared" si="0" ref="E2:J2">E63</f>
        <v>0</v>
      </c>
      <c r="F2" s="88">
        <f t="shared" si="0"/>
        <v>0</v>
      </c>
      <c r="G2" s="88">
        <f t="shared" si="0"/>
        <v>0</v>
      </c>
      <c r="H2" s="88">
        <f t="shared" si="0"/>
        <v>0</v>
      </c>
      <c r="I2" s="88">
        <f t="shared" si="0"/>
        <v>0</v>
      </c>
      <c r="J2" s="88">
        <f t="shared" si="0"/>
        <v>0</v>
      </c>
      <c r="K2" s="89">
        <f>SUM(D2:J2)/7</f>
        <v>0</v>
      </c>
    </row>
    <row r="3" spans="2:11" ht="19.5" customHeight="1">
      <c r="B3" s="226"/>
      <c r="C3" s="227"/>
      <c r="D3" s="86" t="str">
        <f>IF(D2&gt;=8.8,"A+",IF(D2&gt;=7.5,"A",IF(D2&gt;=6.2,"B",IF(D2&gt;=4.9,"C",IF(D2&lt;4.8,"D")))))</f>
        <v>D</v>
      </c>
      <c r="E3" s="86" t="str">
        <f aca="true" t="shared" si="1" ref="E3:K3">IF(E2&gt;=8.8,"A+",IF(E2&gt;=7.5,"A",IF(E2&gt;=6.2,"B",IF(E2&gt;=4.9,"C",IF(E2&lt;4.8,"D")))))</f>
        <v>D</v>
      </c>
      <c r="F3" s="86" t="str">
        <f t="shared" si="1"/>
        <v>D</v>
      </c>
      <c r="G3" s="86" t="str">
        <f t="shared" si="1"/>
        <v>D</v>
      </c>
      <c r="H3" s="86" t="str">
        <f t="shared" si="1"/>
        <v>D</v>
      </c>
      <c r="I3" s="86" t="str">
        <f t="shared" si="1"/>
        <v>D</v>
      </c>
      <c r="J3" s="86" t="str">
        <f t="shared" si="1"/>
        <v>D</v>
      </c>
      <c r="K3" s="86" t="str">
        <f t="shared" si="1"/>
        <v>D</v>
      </c>
    </row>
    <row r="4" spans="2:11" ht="17.25">
      <c r="B4" s="111" t="s">
        <v>8</v>
      </c>
      <c r="C4" s="111"/>
      <c r="D4" s="111"/>
      <c r="E4" s="111"/>
      <c r="F4" s="111"/>
      <c r="G4" s="111"/>
      <c r="H4" s="111"/>
      <c r="I4" s="111"/>
      <c r="J4" s="111"/>
      <c r="K4" s="111"/>
    </row>
    <row r="5" spans="2:11" ht="17.25">
      <c r="B5" s="228" t="s">
        <v>52</v>
      </c>
      <c r="C5" s="228"/>
      <c r="D5" s="228"/>
      <c r="E5" s="228"/>
      <c r="F5" s="228"/>
      <c r="G5" s="228"/>
      <c r="H5" s="228"/>
      <c r="I5" s="228"/>
      <c r="J5" s="228"/>
      <c r="K5" s="228"/>
    </row>
    <row r="6" spans="2:11" ht="17.25">
      <c r="B6" s="111" t="s">
        <v>53</v>
      </c>
      <c r="C6" s="111"/>
      <c r="D6" s="111"/>
      <c r="E6" s="111"/>
      <c r="F6" s="111"/>
      <c r="G6" s="111"/>
      <c r="H6" s="111"/>
      <c r="I6" s="111"/>
      <c r="J6" s="111"/>
      <c r="K6" s="111"/>
    </row>
    <row r="7" spans="2:11" ht="17.25">
      <c r="B7" s="236" t="s">
        <v>65</v>
      </c>
      <c r="C7" s="236"/>
      <c r="D7" s="236"/>
      <c r="E7" s="236"/>
      <c r="F7" s="236"/>
      <c r="G7" s="236"/>
      <c r="H7" s="236"/>
      <c r="I7" s="236"/>
      <c r="J7" s="236"/>
      <c r="K7" s="236"/>
    </row>
    <row r="8" spans="2:11" s="5" customFormat="1" ht="16.5" customHeight="1">
      <c r="B8" s="216" t="s">
        <v>55</v>
      </c>
      <c r="C8" s="216" t="s">
        <v>56</v>
      </c>
      <c r="D8" s="129" t="s">
        <v>186</v>
      </c>
      <c r="E8" s="129" t="s">
        <v>187</v>
      </c>
      <c r="F8" s="129" t="s">
        <v>188</v>
      </c>
      <c r="G8" s="129" t="s">
        <v>189</v>
      </c>
      <c r="H8" s="129" t="s">
        <v>190</v>
      </c>
      <c r="I8" s="129" t="s">
        <v>191</v>
      </c>
      <c r="J8" s="129" t="s">
        <v>192</v>
      </c>
      <c r="K8" s="233" t="s">
        <v>193</v>
      </c>
    </row>
    <row r="9" spans="2:11" s="5" customFormat="1" ht="14.25" customHeight="1">
      <c r="B9" s="217"/>
      <c r="C9" s="217"/>
      <c r="D9" s="129"/>
      <c r="E9" s="129"/>
      <c r="F9" s="129"/>
      <c r="G9" s="129"/>
      <c r="H9" s="129"/>
      <c r="I9" s="129"/>
      <c r="J9" s="129"/>
      <c r="K9" s="234"/>
    </row>
    <row r="10" spans="2:11" s="5" customFormat="1" ht="16.5" customHeight="1" thickBot="1">
      <c r="B10" s="218"/>
      <c r="C10" s="218"/>
      <c r="D10" s="83">
        <v>20</v>
      </c>
      <c r="E10" s="83">
        <v>20</v>
      </c>
      <c r="F10" s="83">
        <v>10</v>
      </c>
      <c r="G10" s="83">
        <v>15</v>
      </c>
      <c r="H10" s="83">
        <v>15</v>
      </c>
      <c r="I10" s="83">
        <v>15</v>
      </c>
      <c r="J10" s="83">
        <v>5</v>
      </c>
      <c r="K10" s="235"/>
    </row>
    <row r="11" spans="2:11" ht="18.75" customHeight="1" thickTop="1">
      <c r="B11" s="80"/>
      <c r="C11" s="81"/>
      <c r="D11" s="82"/>
      <c r="E11" s="82"/>
      <c r="F11" s="82"/>
      <c r="G11" s="82"/>
      <c r="H11" s="82"/>
      <c r="I11" s="82"/>
      <c r="J11" s="82"/>
      <c r="K11" s="84">
        <f>IF(SUM(D11:J11)&lt;=0,"",SUM(D11:J11))</f>
      </c>
    </row>
    <row r="12" spans="2:11" ht="18.75" customHeight="1">
      <c r="B12" s="15"/>
      <c r="C12" s="17"/>
      <c r="D12" s="18"/>
      <c r="E12" s="18"/>
      <c r="F12" s="18"/>
      <c r="G12" s="18"/>
      <c r="H12" s="18"/>
      <c r="I12" s="18"/>
      <c r="J12" s="18"/>
      <c r="K12" s="85">
        <f aca="true" t="shared" si="2" ref="K12:K60">IF(SUM(D12:J12)&lt;=0,"",SUM(D12:J12))</f>
      </c>
    </row>
    <row r="13" spans="2:11" ht="18.75" customHeight="1">
      <c r="B13" s="15">
        <v>3</v>
      </c>
      <c r="C13" s="17"/>
      <c r="D13" s="18"/>
      <c r="E13" s="18"/>
      <c r="F13" s="18"/>
      <c r="G13" s="18"/>
      <c r="H13" s="18"/>
      <c r="I13" s="18"/>
      <c r="J13" s="18"/>
      <c r="K13" s="85">
        <f t="shared" si="2"/>
      </c>
    </row>
    <row r="14" spans="2:11" ht="18.75" customHeight="1">
      <c r="B14" s="15">
        <v>4</v>
      </c>
      <c r="C14" s="17"/>
      <c r="D14" s="18"/>
      <c r="E14" s="18"/>
      <c r="F14" s="18"/>
      <c r="G14" s="18"/>
      <c r="H14" s="18"/>
      <c r="I14" s="18"/>
      <c r="J14" s="18"/>
      <c r="K14" s="85">
        <f t="shared" si="2"/>
      </c>
    </row>
    <row r="15" spans="2:11" ht="18.75" customHeight="1">
      <c r="B15" s="15">
        <v>5</v>
      </c>
      <c r="C15" s="17"/>
      <c r="D15" s="18"/>
      <c r="E15" s="18"/>
      <c r="F15" s="18"/>
      <c r="G15" s="18"/>
      <c r="H15" s="18"/>
      <c r="I15" s="18"/>
      <c r="J15" s="18"/>
      <c r="K15" s="85">
        <f t="shared" si="2"/>
      </c>
    </row>
    <row r="16" spans="2:11" ht="18.75" customHeight="1">
      <c r="B16" s="15">
        <v>6</v>
      </c>
      <c r="C16" s="17"/>
      <c r="D16" s="18"/>
      <c r="E16" s="18"/>
      <c r="F16" s="18"/>
      <c r="G16" s="18"/>
      <c r="H16" s="18"/>
      <c r="I16" s="18"/>
      <c r="J16" s="18"/>
      <c r="K16" s="85">
        <f t="shared" si="2"/>
      </c>
    </row>
    <row r="17" spans="2:11" ht="18.75" customHeight="1">
      <c r="B17" s="15">
        <v>7</v>
      </c>
      <c r="C17" s="17"/>
      <c r="D17" s="18"/>
      <c r="E17" s="18"/>
      <c r="F17" s="18"/>
      <c r="G17" s="18"/>
      <c r="H17" s="18"/>
      <c r="I17" s="18"/>
      <c r="J17" s="18"/>
      <c r="K17" s="85">
        <f t="shared" si="2"/>
      </c>
    </row>
    <row r="18" spans="2:11" ht="18.75" customHeight="1">
      <c r="B18" s="15">
        <v>8</v>
      </c>
      <c r="C18" s="17"/>
      <c r="D18" s="18"/>
      <c r="E18" s="18"/>
      <c r="F18" s="18"/>
      <c r="G18" s="18"/>
      <c r="H18" s="18"/>
      <c r="I18" s="18"/>
      <c r="J18" s="18"/>
      <c r="K18" s="85">
        <f t="shared" si="2"/>
      </c>
    </row>
    <row r="19" spans="2:11" ht="18.75" customHeight="1">
      <c r="B19" s="15">
        <v>9</v>
      </c>
      <c r="C19" s="17"/>
      <c r="D19" s="18"/>
      <c r="E19" s="18"/>
      <c r="F19" s="18"/>
      <c r="G19" s="18"/>
      <c r="H19" s="18"/>
      <c r="I19" s="18"/>
      <c r="J19" s="18"/>
      <c r="K19" s="85">
        <f t="shared" si="2"/>
      </c>
    </row>
    <row r="20" spans="2:11" ht="18.75" customHeight="1">
      <c r="B20" s="15">
        <v>10</v>
      </c>
      <c r="C20" s="17"/>
      <c r="D20" s="18"/>
      <c r="E20" s="18"/>
      <c r="F20" s="18"/>
      <c r="G20" s="18"/>
      <c r="H20" s="18"/>
      <c r="I20" s="18"/>
      <c r="J20" s="18"/>
      <c r="K20" s="85">
        <f t="shared" si="2"/>
      </c>
    </row>
    <row r="21" spans="2:11" ht="18.75" customHeight="1">
      <c r="B21" s="15">
        <v>11</v>
      </c>
      <c r="C21" s="17"/>
      <c r="D21" s="18"/>
      <c r="E21" s="18"/>
      <c r="F21" s="18"/>
      <c r="G21" s="18"/>
      <c r="H21" s="18"/>
      <c r="I21" s="18"/>
      <c r="J21" s="18"/>
      <c r="K21" s="85">
        <f t="shared" si="2"/>
      </c>
    </row>
    <row r="22" spans="2:11" ht="18.75" customHeight="1">
      <c r="B22" s="15">
        <v>12</v>
      </c>
      <c r="C22" s="17"/>
      <c r="D22" s="18"/>
      <c r="E22" s="18"/>
      <c r="F22" s="18"/>
      <c r="G22" s="18"/>
      <c r="H22" s="18"/>
      <c r="I22" s="18"/>
      <c r="J22" s="18"/>
      <c r="K22" s="85">
        <f t="shared" si="2"/>
      </c>
    </row>
    <row r="23" spans="2:11" ht="18.75" customHeight="1">
      <c r="B23" s="19">
        <v>13</v>
      </c>
      <c r="C23" s="17"/>
      <c r="D23" s="18"/>
      <c r="E23" s="18"/>
      <c r="F23" s="18"/>
      <c r="G23" s="18"/>
      <c r="H23" s="18"/>
      <c r="I23" s="18"/>
      <c r="J23" s="18"/>
      <c r="K23" s="85">
        <f t="shared" si="2"/>
      </c>
    </row>
    <row r="24" spans="2:11" ht="18.75" customHeight="1">
      <c r="B24" s="15">
        <v>14</v>
      </c>
      <c r="C24" s="17"/>
      <c r="D24" s="18"/>
      <c r="E24" s="18"/>
      <c r="F24" s="18"/>
      <c r="G24" s="18"/>
      <c r="H24" s="18"/>
      <c r="I24" s="18"/>
      <c r="J24" s="18"/>
      <c r="K24" s="85">
        <f t="shared" si="2"/>
      </c>
    </row>
    <row r="25" spans="2:11" ht="18.75" customHeight="1">
      <c r="B25" s="15">
        <v>15</v>
      </c>
      <c r="C25" s="17"/>
      <c r="D25" s="18"/>
      <c r="E25" s="18"/>
      <c r="F25" s="18"/>
      <c r="G25" s="18"/>
      <c r="H25" s="18"/>
      <c r="I25" s="18"/>
      <c r="J25" s="18"/>
      <c r="K25" s="85">
        <f t="shared" si="2"/>
      </c>
    </row>
    <row r="26" spans="2:11" ht="18.75" customHeight="1">
      <c r="B26" s="15">
        <v>16</v>
      </c>
      <c r="C26" s="17"/>
      <c r="D26" s="18"/>
      <c r="E26" s="18"/>
      <c r="F26" s="18"/>
      <c r="G26" s="18"/>
      <c r="H26" s="18"/>
      <c r="I26" s="18"/>
      <c r="J26" s="18"/>
      <c r="K26" s="85">
        <f t="shared" si="2"/>
      </c>
    </row>
    <row r="27" spans="2:11" ht="18.75" customHeight="1">
      <c r="B27" s="15">
        <v>17</v>
      </c>
      <c r="C27" s="17"/>
      <c r="D27" s="18"/>
      <c r="E27" s="18"/>
      <c r="F27" s="18"/>
      <c r="G27" s="18"/>
      <c r="H27" s="18"/>
      <c r="I27" s="18"/>
      <c r="J27" s="18"/>
      <c r="K27" s="85">
        <f t="shared" si="2"/>
      </c>
    </row>
    <row r="28" spans="2:11" ht="18.75" customHeight="1">
      <c r="B28" s="15">
        <v>18</v>
      </c>
      <c r="C28" s="17"/>
      <c r="D28" s="18"/>
      <c r="E28" s="18"/>
      <c r="F28" s="18"/>
      <c r="G28" s="18"/>
      <c r="H28" s="18"/>
      <c r="I28" s="18"/>
      <c r="J28" s="18"/>
      <c r="K28" s="85">
        <f t="shared" si="2"/>
      </c>
    </row>
    <row r="29" spans="2:11" ht="18.75" customHeight="1">
      <c r="B29" s="15">
        <v>19</v>
      </c>
      <c r="C29" s="17"/>
      <c r="D29" s="18"/>
      <c r="E29" s="18"/>
      <c r="F29" s="18"/>
      <c r="G29" s="18"/>
      <c r="H29" s="18"/>
      <c r="I29" s="18"/>
      <c r="J29" s="18"/>
      <c r="K29" s="85">
        <f t="shared" si="2"/>
      </c>
    </row>
    <row r="30" spans="2:11" ht="18.75" customHeight="1">
      <c r="B30" s="15">
        <v>20</v>
      </c>
      <c r="C30" s="17"/>
      <c r="D30" s="18"/>
      <c r="E30" s="18"/>
      <c r="F30" s="18"/>
      <c r="G30" s="18"/>
      <c r="H30" s="18"/>
      <c r="I30" s="18"/>
      <c r="J30" s="18"/>
      <c r="K30" s="85">
        <f t="shared" si="2"/>
      </c>
    </row>
    <row r="31" spans="2:11" ht="18.75" customHeight="1">
      <c r="B31" s="15">
        <v>21</v>
      </c>
      <c r="C31" s="17"/>
      <c r="D31" s="18"/>
      <c r="E31" s="18"/>
      <c r="F31" s="18"/>
      <c r="G31" s="18"/>
      <c r="H31" s="18"/>
      <c r="I31" s="18"/>
      <c r="J31" s="18"/>
      <c r="K31" s="85">
        <f t="shared" si="2"/>
      </c>
    </row>
    <row r="32" spans="2:11" ht="18.75" customHeight="1">
      <c r="B32" s="15">
        <v>22</v>
      </c>
      <c r="C32" s="17"/>
      <c r="D32" s="18"/>
      <c r="E32" s="18"/>
      <c r="F32" s="18"/>
      <c r="G32" s="18"/>
      <c r="H32" s="18"/>
      <c r="I32" s="18"/>
      <c r="J32" s="18"/>
      <c r="K32" s="85">
        <f t="shared" si="2"/>
      </c>
    </row>
    <row r="33" spans="2:11" ht="18.75" customHeight="1">
      <c r="B33" s="15">
        <v>23</v>
      </c>
      <c r="C33" s="17"/>
      <c r="D33" s="18"/>
      <c r="E33" s="18"/>
      <c r="F33" s="18"/>
      <c r="G33" s="18"/>
      <c r="H33" s="18"/>
      <c r="I33" s="18"/>
      <c r="J33" s="18"/>
      <c r="K33" s="85">
        <f t="shared" si="2"/>
      </c>
    </row>
    <row r="34" spans="2:11" ht="18.75" customHeight="1">
      <c r="B34" s="15">
        <v>24</v>
      </c>
      <c r="C34" s="17"/>
      <c r="D34" s="18"/>
      <c r="E34" s="18"/>
      <c r="F34" s="18"/>
      <c r="G34" s="18"/>
      <c r="H34" s="18"/>
      <c r="I34" s="18"/>
      <c r="J34" s="18"/>
      <c r="K34" s="85">
        <f t="shared" si="2"/>
      </c>
    </row>
    <row r="35" spans="2:11" ht="18.75" customHeight="1">
      <c r="B35" s="15">
        <v>25</v>
      </c>
      <c r="C35" s="17"/>
      <c r="D35" s="18"/>
      <c r="E35" s="18"/>
      <c r="F35" s="18"/>
      <c r="G35" s="18"/>
      <c r="H35" s="18"/>
      <c r="I35" s="18"/>
      <c r="J35" s="18"/>
      <c r="K35" s="85">
        <f t="shared" si="2"/>
      </c>
    </row>
    <row r="36" spans="2:11" ht="18.75" customHeight="1">
      <c r="B36" s="15">
        <v>26</v>
      </c>
      <c r="C36" s="17"/>
      <c r="D36" s="18"/>
      <c r="E36" s="18"/>
      <c r="F36" s="18"/>
      <c r="G36" s="18"/>
      <c r="H36" s="18"/>
      <c r="I36" s="18"/>
      <c r="J36" s="18"/>
      <c r="K36" s="85">
        <f t="shared" si="2"/>
      </c>
    </row>
    <row r="37" spans="2:11" ht="18.75" customHeight="1">
      <c r="B37" s="15">
        <v>27</v>
      </c>
      <c r="C37" s="17"/>
      <c r="D37" s="18"/>
      <c r="E37" s="18"/>
      <c r="F37" s="18"/>
      <c r="G37" s="18"/>
      <c r="H37" s="18"/>
      <c r="I37" s="18"/>
      <c r="J37" s="18"/>
      <c r="K37" s="85">
        <f t="shared" si="2"/>
      </c>
    </row>
    <row r="38" spans="2:11" ht="18.75" customHeight="1">
      <c r="B38" s="15">
        <v>28</v>
      </c>
      <c r="C38" s="17"/>
      <c r="D38" s="18"/>
      <c r="E38" s="18"/>
      <c r="F38" s="18"/>
      <c r="G38" s="18"/>
      <c r="H38" s="18"/>
      <c r="I38" s="18"/>
      <c r="J38" s="18"/>
      <c r="K38" s="85">
        <f t="shared" si="2"/>
      </c>
    </row>
    <row r="39" spans="2:11" ht="18.75" customHeight="1">
      <c r="B39" s="15">
        <v>29</v>
      </c>
      <c r="C39" s="17"/>
      <c r="D39" s="18"/>
      <c r="E39" s="18"/>
      <c r="F39" s="18"/>
      <c r="G39" s="18"/>
      <c r="H39" s="18"/>
      <c r="I39" s="18"/>
      <c r="J39" s="18"/>
      <c r="K39" s="85">
        <f t="shared" si="2"/>
      </c>
    </row>
    <row r="40" spans="2:11" ht="18.75" customHeight="1">
      <c r="B40" s="15">
        <v>30</v>
      </c>
      <c r="C40" s="17"/>
      <c r="D40" s="18"/>
      <c r="E40" s="18"/>
      <c r="F40" s="18"/>
      <c r="G40" s="18"/>
      <c r="H40" s="18"/>
      <c r="I40" s="18"/>
      <c r="J40" s="18"/>
      <c r="K40" s="85">
        <f t="shared" si="2"/>
      </c>
    </row>
    <row r="41" spans="2:11" ht="18.75" customHeight="1">
      <c r="B41" s="15">
        <v>31</v>
      </c>
      <c r="C41" s="17"/>
      <c r="D41" s="18"/>
      <c r="E41" s="18"/>
      <c r="F41" s="18"/>
      <c r="G41" s="18"/>
      <c r="H41" s="18"/>
      <c r="I41" s="18"/>
      <c r="J41" s="18"/>
      <c r="K41" s="85">
        <f t="shared" si="2"/>
      </c>
    </row>
    <row r="42" spans="2:11" ht="18.75" customHeight="1">
      <c r="B42" s="15">
        <v>32</v>
      </c>
      <c r="C42" s="17"/>
      <c r="D42" s="18"/>
      <c r="E42" s="18"/>
      <c r="F42" s="18"/>
      <c r="G42" s="18"/>
      <c r="H42" s="18"/>
      <c r="I42" s="18"/>
      <c r="J42" s="18"/>
      <c r="K42" s="85">
        <f t="shared" si="2"/>
      </c>
    </row>
    <row r="43" spans="2:11" ht="18.75" customHeight="1">
      <c r="B43" s="15">
        <v>33</v>
      </c>
      <c r="C43" s="17"/>
      <c r="D43" s="18"/>
      <c r="E43" s="18"/>
      <c r="F43" s="18"/>
      <c r="G43" s="18"/>
      <c r="H43" s="18"/>
      <c r="I43" s="18"/>
      <c r="J43" s="18"/>
      <c r="K43" s="85">
        <f t="shared" si="2"/>
      </c>
    </row>
    <row r="44" spans="2:11" ht="18.75" customHeight="1">
      <c r="B44" s="15">
        <v>34</v>
      </c>
      <c r="C44" s="17"/>
      <c r="D44" s="18"/>
      <c r="E44" s="18"/>
      <c r="F44" s="18"/>
      <c r="G44" s="18"/>
      <c r="H44" s="18"/>
      <c r="I44" s="18"/>
      <c r="J44" s="18"/>
      <c r="K44" s="85">
        <f t="shared" si="2"/>
      </c>
    </row>
    <row r="45" spans="2:11" ht="18.75" customHeight="1">
      <c r="B45" s="15">
        <v>35</v>
      </c>
      <c r="C45" s="17"/>
      <c r="D45" s="18"/>
      <c r="E45" s="18"/>
      <c r="F45" s="18"/>
      <c r="G45" s="18"/>
      <c r="H45" s="18"/>
      <c r="I45" s="18"/>
      <c r="J45" s="18"/>
      <c r="K45" s="85">
        <f t="shared" si="2"/>
      </c>
    </row>
    <row r="46" spans="2:11" ht="18.75" customHeight="1">
      <c r="B46" s="15">
        <v>36</v>
      </c>
      <c r="C46" s="17"/>
      <c r="D46" s="18"/>
      <c r="E46" s="18"/>
      <c r="F46" s="18"/>
      <c r="G46" s="18"/>
      <c r="H46" s="18"/>
      <c r="I46" s="18"/>
      <c r="J46" s="18"/>
      <c r="K46" s="85">
        <f t="shared" si="2"/>
      </c>
    </row>
    <row r="47" spans="2:11" ht="18.75" customHeight="1">
      <c r="B47" s="15">
        <v>37</v>
      </c>
      <c r="C47" s="17"/>
      <c r="D47" s="18"/>
      <c r="E47" s="18"/>
      <c r="F47" s="18"/>
      <c r="G47" s="18"/>
      <c r="H47" s="18"/>
      <c r="I47" s="18"/>
      <c r="J47" s="18"/>
      <c r="K47" s="85">
        <f t="shared" si="2"/>
      </c>
    </row>
    <row r="48" spans="2:11" ht="18.75" customHeight="1">
      <c r="B48" s="15">
        <v>38</v>
      </c>
      <c r="C48" s="17"/>
      <c r="D48" s="18"/>
      <c r="E48" s="18"/>
      <c r="F48" s="18"/>
      <c r="G48" s="18"/>
      <c r="H48" s="18"/>
      <c r="I48" s="18"/>
      <c r="J48" s="18"/>
      <c r="K48" s="85">
        <f t="shared" si="2"/>
      </c>
    </row>
    <row r="49" spans="2:11" ht="18.75" customHeight="1">
      <c r="B49" s="15">
        <v>39</v>
      </c>
      <c r="C49" s="17"/>
      <c r="D49" s="18"/>
      <c r="E49" s="18"/>
      <c r="F49" s="18"/>
      <c r="G49" s="18"/>
      <c r="H49" s="18"/>
      <c r="I49" s="18"/>
      <c r="J49" s="18"/>
      <c r="K49" s="85">
        <f t="shared" si="2"/>
      </c>
    </row>
    <row r="50" spans="2:11" ht="18.75" customHeight="1">
      <c r="B50" s="15">
        <v>40</v>
      </c>
      <c r="C50" s="17"/>
      <c r="D50" s="18"/>
      <c r="E50" s="18"/>
      <c r="F50" s="18"/>
      <c r="G50" s="18"/>
      <c r="H50" s="18"/>
      <c r="I50" s="18"/>
      <c r="J50" s="18"/>
      <c r="K50" s="85">
        <f t="shared" si="2"/>
      </c>
    </row>
    <row r="51" spans="2:11" ht="18.75" customHeight="1">
      <c r="B51" s="15">
        <v>41</v>
      </c>
      <c r="C51" s="17"/>
      <c r="D51" s="18"/>
      <c r="E51" s="18"/>
      <c r="F51" s="18"/>
      <c r="G51" s="18"/>
      <c r="H51" s="18"/>
      <c r="I51" s="18"/>
      <c r="J51" s="18"/>
      <c r="K51" s="85">
        <f t="shared" si="2"/>
      </c>
    </row>
    <row r="52" spans="2:11" ht="18.75" customHeight="1">
      <c r="B52" s="15">
        <v>42</v>
      </c>
      <c r="C52" s="17"/>
      <c r="D52" s="18"/>
      <c r="E52" s="18"/>
      <c r="F52" s="18"/>
      <c r="G52" s="18"/>
      <c r="H52" s="18"/>
      <c r="I52" s="18"/>
      <c r="J52" s="18"/>
      <c r="K52" s="85">
        <f t="shared" si="2"/>
      </c>
    </row>
    <row r="53" spans="2:11" ht="18.75" customHeight="1">
      <c r="B53" s="15">
        <v>43</v>
      </c>
      <c r="C53" s="17"/>
      <c r="D53" s="18"/>
      <c r="E53" s="18"/>
      <c r="F53" s="18"/>
      <c r="G53" s="18"/>
      <c r="H53" s="18"/>
      <c r="I53" s="18"/>
      <c r="J53" s="18"/>
      <c r="K53" s="85">
        <f t="shared" si="2"/>
      </c>
    </row>
    <row r="54" spans="2:11" ht="18.75" customHeight="1">
      <c r="B54" s="15">
        <v>44</v>
      </c>
      <c r="C54" s="17"/>
      <c r="D54" s="18"/>
      <c r="E54" s="18"/>
      <c r="F54" s="18"/>
      <c r="G54" s="18"/>
      <c r="H54" s="18"/>
      <c r="I54" s="18"/>
      <c r="J54" s="18"/>
      <c r="K54" s="85">
        <f t="shared" si="2"/>
      </c>
    </row>
    <row r="55" spans="2:11" ht="18.75" customHeight="1">
      <c r="B55" s="15">
        <v>45</v>
      </c>
      <c r="C55" s="17"/>
      <c r="D55" s="18"/>
      <c r="E55" s="18"/>
      <c r="F55" s="18"/>
      <c r="G55" s="18"/>
      <c r="H55" s="18"/>
      <c r="I55" s="18"/>
      <c r="J55" s="18"/>
      <c r="K55" s="85">
        <f t="shared" si="2"/>
      </c>
    </row>
    <row r="56" spans="2:11" ht="18.75" customHeight="1">
      <c r="B56" s="15">
        <v>46</v>
      </c>
      <c r="C56" s="17"/>
      <c r="D56" s="18"/>
      <c r="E56" s="18"/>
      <c r="F56" s="18"/>
      <c r="G56" s="18"/>
      <c r="H56" s="18"/>
      <c r="I56" s="18"/>
      <c r="J56" s="18"/>
      <c r="K56" s="85">
        <f t="shared" si="2"/>
      </c>
    </row>
    <row r="57" spans="2:11" ht="18.75" customHeight="1">
      <c r="B57" s="15">
        <v>47</v>
      </c>
      <c r="C57" s="17"/>
      <c r="D57" s="18"/>
      <c r="E57" s="18"/>
      <c r="F57" s="18"/>
      <c r="G57" s="18"/>
      <c r="H57" s="18"/>
      <c r="I57" s="18"/>
      <c r="J57" s="18"/>
      <c r="K57" s="85">
        <f t="shared" si="2"/>
      </c>
    </row>
    <row r="58" spans="2:11" ht="18.75" customHeight="1">
      <c r="B58" s="15">
        <v>48</v>
      </c>
      <c r="C58" s="17"/>
      <c r="D58" s="18"/>
      <c r="E58" s="18"/>
      <c r="F58" s="18"/>
      <c r="G58" s="18"/>
      <c r="H58" s="18"/>
      <c r="I58" s="18"/>
      <c r="J58" s="18"/>
      <c r="K58" s="85">
        <f t="shared" si="2"/>
      </c>
    </row>
    <row r="59" spans="2:11" ht="18.75" customHeight="1">
      <c r="B59" s="15">
        <v>49</v>
      </c>
      <c r="C59" s="17"/>
      <c r="D59" s="18"/>
      <c r="E59" s="18"/>
      <c r="F59" s="18"/>
      <c r="G59" s="18"/>
      <c r="H59" s="18"/>
      <c r="I59" s="18"/>
      <c r="J59" s="18"/>
      <c r="K59" s="85">
        <f t="shared" si="2"/>
      </c>
    </row>
    <row r="60" spans="2:11" ht="18.75" customHeight="1">
      <c r="B60" s="15">
        <v>50</v>
      </c>
      <c r="C60" s="17"/>
      <c r="D60" s="18"/>
      <c r="E60" s="18"/>
      <c r="F60" s="18"/>
      <c r="G60" s="18"/>
      <c r="H60" s="18"/>
      <c r="I60" s="18"/>
      <c r="J60" s="18"/>
      <c r="K60" s="85">
        <f t="shared" si="2"/>
      </c>
    </row>
    <row r="61" spans="4:11" ht="15" hidden="1">
      <c r="D61" s="8">
        <f>SUM(D11:D60)</f>
        <v>0</v>
      </c>
      <c r="E61" s="8">
        <f aca="true" t="shared" si="3" ref="E61:K61">SUM(E11:E60)</f>
        <v>0</v>
      </c>
      <c r="F61" s="8">
        <f t="shared" si="3"/>
        <v>0</v>
      </c>
      <c r="G61" s="8">
        <f t="shared" si="3"/>
        <v>0</v>
      </c>
      <c r="H61" s="8">
        <f t="shared" si="3"/>
        <v>0</v>
      </c>
      <c r="I61" s="8">
        <f t="shared" si="3"/>
        <v>0</v>
      </c>
      <c r="J61" s="8">
        <f t="shared" si="3"/>
        <v>0</v>
      </c>
      <c r="K61" s="8">
        <f t="shared" si="3"/>
        <v>0</v>
      </c>
    </row>
    <row r="62" spans="2:11" ht="15" hidden="1">
      <c r="B62" s="1">
        <f>MAX(B11:B60)</f>
        <v>50</v>
      </c>
      <c r="D62" s="9">
        <f>COUNT(D11:D60)</f>
        <v>0</v>
      </c>
      <c r="E62" s="9">
        <f aca="true" t="shared" si="4" ref="E62:K62">COUNT(E11:E60)</f>
        <v>0</v>
      </c>
      <c r="F62" s="9">
        <f t="shared" si="4"/>
        <v>0</v>
      </c>
      <c r="G62" s="9">
        <f t="shared" si="4"/>
        <v>0</v>
      </c>
      <c r="H62" s="9">
        <f t="shared" si="4"/>
        <v>0</v>
      </c>
      <c r="I62" s="9">
        <f t="shared" si="4"/>
        <v>0</v>
      </c>
      <c r="J62" s="9">
        <f t="shared" si="4"/>
        <v>0</v>
      </c>
      <c r="K62" s="9">
        <f t="shared" si="4"/>
        <v>0</v>
      </c>
    </row>
    <row r="63" spans="2:11" ht="15" hidden="1">
      <c r="B63" s="9"/>
      <c r="D63" s="2">
        <f>IF(D61=0,0,ROUND(D61/D62,2))/2</f>
        <v>0</v>
      </c>
      <c r="E63" s="2">
        <f>IF(E61=0,0,ROUND(E61/E62,2))/2</f>
        <v>0</v>
      </c>
      <c r="F63" s="2">
        <f>IF(F61=0,0,ROUND(F61/F62,2))</f>
        <v>0</v>
      </c>
      <c r="G63" s="2">
        <f>IF(G61=0,0,ROUND(G61/G62,2))/1.5</f>
        <v>0</v>
      </c>
      <c r="H63" s="2">
        <f>IF(H61=0,0,ROUND(H61/H62,2))/1.5</f>
        <v>0</v>
      </c>
      <c r="I63" s="2">
        <f>IF(I61=0,0,ROUND(I61/I62,2))/1.5</f>
        <v>0</v>
      </c>
      <c r="J63" s="2">
        <f>IF(J61=0,0,ROUND(J61/J62,2))*2</f>
        <v>0</v>
      </c>
      <c r="K63" s="2">
        <f>IF(K61=0,0,ROUND(K61/K62,2))/10</f>
        <v>0</v>
      </c>
    </row>
  </sheetData>
  <sheetProtection password="CEED" sheet="1" formatCells="0" formatColumns="0"/>
  <mergeCells count="15">
    <mergeCell ref="B1:C3"/>
    <mergeCell ref="D8:D9"/>
    <mergeCell ref="E8:E9"/>
    <mergeCell ref="F8:F9"/>
    <mergeCell ref="G8:G9"/>
    <mergeCell ref="H8:H9"/>
    <mergeCell ref="I8:I9"/>
    <mergeCell ref="J8:J9"/>
    <mergeCell ref="K8:K10"/>
    <mergeCell ref="B4:K4"/>
    <mergeCell ref="B5:K5"/>
    <mergeCell ref="B6:K6"/>
    <mergeCell ref="B7:K7"/>
    <mergeCell ref="B8:B10"/>
    <mergeCell ref="C8:C10"/>
  </mergeCells>
  <printOptions horizontalCentered="1"/>
  <pageMargins left="0.7480314960629921" right="0" top="0.2362204724409449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42"/>
  <sheetViews>
    <sheetView zoomScalePageLayoutView="0" workbookViewId="0" topLeftCell="A1">
      <selection activeCell="R11" sqref="R11"/>
    </sheetView>
  </sheetViews>
  <sheetFormatPr defaultColWidth="9.140625" defaultRowHeight="15"/>
  <cols>
    <col min="1" max="1" width="9.140625" style="25" customWidth="1"/>
    <col min="2" max="2" width="3.57421875" style="25" customWidth="1"/>
    <col min="3" max="3" width="5.57421875" style="25" customWidth="1"/>
    <col min="4" max="4" width="4.140625" style="25" customWidth="1"/>
    <col min="5" max="5" width="4.7109375" style="25" customWidth="1"/>
    <col min="6" max="6" width="3.7109375" style="25" customWidth="1"/>
    <col min="7" max="7" width="8.28125" style="25" hidden="1" customWidth="1"/>
    <col min="8" max="8" width="4.57421875" style="25" customWidth="1"/>
    <col min="9" max="10" width="7.7109375" style="25" customWidth="1"/>
    <col min="11" max="11" width="4.421875" style="25" customWidth="1"/>
    <col min="12" max="12" width="2.8515625" style="25" customWidth="1"/>
    <col min="13" max="13" width="7.7109375" style="25" customWidth="1"/>
    <col min="14" max="14" width="7.8515625" style="25" customWidth="1"/>
    <col min="15" max="15" width="6.00390625" style="25" customWidth="1"/>
    <col min="16" max="16" width="2.57421875" style="25" customWidth="1"/>
    <col min="17" max="17" width="8.57421875" style="25" customWidth="1"/>
    <col min="18" max="18" width="10.00390625" style="25" customWidth="1"/>
    <col min="19" max="16384" width="9.140625" style="25" customWidth="1"/>
  </cols>
  <sheetData>
    <row r="1" spans="2:18" ht="17.25">
      <c r="B1" s="111" t="s">
        <v>194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</row>
    <row r="2" spans="2:18" ht="18.75" customHeight="1">
      <c r="B2" s="111" t="s">
        <v>9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2:12" ht="17.25">
      <c r="B3" s="117" t="s">
        <v>10</v>
      </c>
      <c r="C3" s="117"/>
      <c r="D3" s="117"/>
      <c r="E3" s="117"/>
      <c r="F3" s="117"/>
      <c r="G3" s="117"/>
      <c r="H3" s="117"/>
      <c r="I3" s="115"/>
      <c r="J3" s="115"/>
      <c r="K3" s="115"/>
      <c r="L3" s="115"/>
    </row>
    <row r="4" spans="2:18" ht="20.25">
      <c r="B4" s="117" t="s">
        <v>11</v>
      </c>
      <c r="C4" s="117"/>
      <c r="D4" s="117"/>
      <c r="E4" s="117"/>
      <c r="F4" s="117"/>
      <c r="G4" s="117"/>
      <c r="H4" s="117"/>
      <c r="I4" s="115"/>
      <c r="J4" s="115"/>
      <c r="K4" s="115"/>
      <c r="L4" s="115"/>
      <c r="M4" s="27"/>
      <c r="N4" s="27"/>
      <c r="O4" s="27"/>
      <c r="P4" s="27"/>
      <c r="Q4" s="27"/>
      <c r="R4" s="27"/>
    </row>
    <row r="5" spans="2:15" ht="17.25">
      <c r="B5" s="117" t="s">
        <v>12</v>
      </c>
      <c r="C5" s="117"/>
      <c r="D5" s="117"/>
      <c r="E5" s="117"/>
      <c r="F5" s="117"/>
      <c r="G5" s="117"/>
      <c r="H5" s="117"/>
      <c r="I5" s="115"/>
      <c r="J5" s="115"/>
      <c r="K5" s="115"/>
      <c r="L5" s="115"/>
      <c r="N5" s="181"/>
      <c r="O5" s="181"/>
    </row>
    <row r="6" spans="2:18" ht="17.25">
      <c r="B6" s="169" t="s">
        <v>13</v>
      </c>
      <c r="C6" s="169"/>
      <c r="D6" s="169"/>
      <c r="E6" s="169"/>
      <c r="F6" s="169"/>
      <c r="G6" s="169"/>
      <c r="H6" s="169"/>
      <c r="I6" s="115"/>
      <c r="J6" s="115"/>
      <c r="K6" s="115"/>
      <c r="L6" s="115"/>
      <c r="M6" s="28"/>
      <c r="N6" s="182"/>
      <c r="O6" s="182"/>
      <c r="P6" s="28"/>
      <c r="Q6" s="28"/>
      <c r="R6" s="28"/>
    </row>
    <row r="7" spans="2:18" ht="2.25" customHeight="1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</row>
    <row r="8" spans="2:18" ht="34.5" customHeight="1">
      <c r="B8" s="116" t="s">
        <v>14</v>
      </c>
      <c r="C8" s="116"/>
      <c r="D8" s="116"/>
      <c r="E8" s="112" t="s">
        <v>15</v>
      </c>
      <c r="F8" s="113"/>
      <c r="G8" s="114"/>
      <c r="H8" s="112" t="s">
        <v>16</v>
      </c>
      <c r="I8" s="114"/>
      <c r="J8" s="112" t="s">
        <v>17</v>
      </c>
      <c r="K8" s="113"/>
      <c r="L8" s="112" t="s">
        <v>18</v>
      </c>
      <c r="M8" s="114"/>
      <c r="N8" s="112" t="s">
        <v>19</v>
      </c>
      <c r="O8" s="114"/>
      <c r="P8" s="112" t="s">
        <v>20</v>
      </c>
      <c r="Q8" s="114"/>
      <c r="R8" s="30" t="s">
        <v>22</v>
      </c>
    </row>
    <row r="9" spans="2:18" ht="18.75" customHeight="1">
      <c r="B9" s="163">
        <v>2</v>
      </c>
      <c r="C9" s="163"/>
      <c r="D9" s="163"/>
      <c r="E9" s="151">
        <f>'STD-2'!D62</f>
        <v>0</v>
      </c>
      <c r="F9" s="153"/>
      <c r="G9" s="152"/>
      <c r="H9" s="151">
        <f>'STD-2'!B62-'STD-2'!D62</f>
        <v>0</v>
      </c>
      <c r="I9" s="152"/>
      <c r="J9" s="168">
        <f>'STD-2'!D63</f>
        <v>0</v>
      </c>
      <c r="K9" s="168"/>
      <c r="L9" s="168">
        <f>'STD-2'!F63</f>
        <v>0</v>
      </c>
      <c r="M9" s="168"/>
      <c r="N9" s="179">
        <f>ROUND(SUM(J9:M9)/2,2)</f>
        <v>0</v>
      </c>
      <c r="O9" s="180"/>
      <c r="P9" s="179">
        <f>'STD-2'!N63</f>
        <v>0</v>
      </c>
      <c r="Q9" s="180"/>
      <c r="R9" s="31">
        <f>(N9+P9)/2</f>
        <v>0</v>
      </c>
    </row>
    <row r="10" spans="2:18" ht="18.75" customHeight="1">
      <c r="B10" s="163">
        <v>3</v>
      </c>
      <c r="C10" s="163"/>
      <c r="D10" s="163"/>
      <c r="E10" s="151">
        <f>'STD-3'!D62</f>
        <v>0</v>
      </c>
      <c r="F10" s="153"/>
      <c r="G10" s="152"/>
      <c r="H10" s="151">
        <f>'STD-3'!B62-'STD-3'!D62</f>
        <v>0</v>
      </c>
      <c r="I10" s="152"/>
      <c r="J10" s="168">
        <f>'STD-3'!D63</f>
        <v>0</v>
      </c>
      <c r="K10" s="168"/>
      <c r="L10" s="168">
        <f>'STD-3'!F63</f>
        <v>0</v>
      </c>
      <c r="M10" s="168"/>
      <c r="N10" s="179">
        <f>ROUND(SUM(J10:M10)/2,2)</f>
        <v>0</v>
      </c>
      <c r="O10" s="180"/>
      <c r="P10" s="179">
        <f>'STD-3'!N63</f>
        <v>0</v>
      </c>
      <c r="Q10" s="180"/>
      <c r="R10" s="31">
        <f>(N10+P10)/2</f>
        <v>0</v>
      </c>
    </row>
    <row r="11" spans="2:18" ht="18.75" customHeight="1">
      <c r="B11" s="164">
        <v>4</v>
      </c>
      <c r="C11" s="164"/>
      <c r="D11" s="164"/>
      <c r="E11" s="151">
        <f>'STD-4'!D62</f>
        <v>0</v>
      </c>
      <c r="F11" s="153"/>
      <c r="G11" s="152"/>
      <c r="H11" s="151">
        <f>'STD-4'!B62-'STD-4'!D62</f>
        <v>0</v>
      </c>
      <c r="I11" s="152"/>
      <c r="J11" s="168">
        <f>'STD-4'!D63</f>
        <v>0</v>
      </c>
      <c r="K11" s="168"/>
      <c r="L11" s="168">
        <f>'STD-4'!F63</f>
        <v>0</v>
      </c>
      <c r="M11" s="168"/>
      <c r="N11" s="179">
        <f>ROUND(SUM(J11:M11)/2,2)</f>
        <v>0</v>
      </c>
      <c r="O11" s="180"/>
      <c r="P11" s="186">
        <f>'STD-4'!N63</f>
        <v>0</v>
      </c>
      <c r="Q11" s="187"/>
      <c r="R11" s="31">
        <f>(N11+P11)/2</f>
        <v>0</v>
      </c>
    </row>
    <row r="12" spans="2:18" ht="18.75" customHeight="1">
      <c r="B12" s="164">
        <v>5</v>
      </c>
      <c r="C12" s="164"/>
      <c r="D12" s="164"/>
      <c r="E12" s="151">
        <f>'STD-5'!D62</f>
        <v>0</v>
      </c>
      <c r="F12" s="153"/>
      <c r="G12" s="152"/>
      <c r="H12" s="151">
        <f>'STD-5'!B62-'STD-5'!D62</f>
        <v>0</v>
      </c>
      <c r="I12" s="152"/>
      <c r="J12" s="168">
        <f>'STD-5'!D63</f>
        <v>0</v>
      </c>
      <c r="K12" s="168"/>
      <c r="L12" s="168">
        <f>'STD-5'!F63</f>
        <v>0</v>
      </c>
      <c r="M12" s="168"/>
      <c r="N12" s="179">
        <f>ROUND(SUM(J12:M12)/2,2)</f>
        <v>0</v>
      </c>
      <c r="O12" s="180"/>
      <c r="P12" s="179">
        <f>'STD-5'!N63</f>
        <v>0</v>
      </c>
      <c r="Q12" s="180"/>
      <c r="R12" s="31">
        <f>(N12+P12)/2</f>
        <v>0</v>
      </c>
    </row>
    <row r="13" spans="2:18" ht="18.75" customHeight="1">
      <c r="B13" s="166" t="s">
        <v>21</v>
      </c>
      <c r="C13" s="167"/>
      <c r="D13" s="167"/>
      <c r="E13" s="151">
        <f>SUM(E9:G12)</f>
        <v>0</v>
      </c>
      <c r="F13" s="153"/>
      <c r="G13" s="152"/>
      <c r="H13" s="151">
        <f>SUM(H9:I12)</f>
        <v>0</v>
      </c>
      <c r="I13" s="152"/>
      <c r="J13" s="168">
        <f>SUM(J9:K12)/4</f>
        <v>0</v>
      </c>
      <c r="K13" s="168"/>
      <c r="L13" s="168">
        <f>SUM(L9:M12)/4</f>
        <v>0</v>
      </c>
      <c r="M13" s="168"/>
      <c r="N13" s="179">
        <f>SUM(N9:O12)/4</f>
        <v>0</v>
      </c>
      <c r="O13" s="180"/>
      <c r="P13" s="179">
        <f>SUM(P9:Q12)/4</f>
        <v>0</v>
      </c>
      <c r="Q13" s="180"/>
      <c r="R13" s="31">
        <f>(N13+P13)/2</f>
        <v>0</v>
      </c>
    </row>
    <row r="14" spans="2:18" ht="3" customHeight="1">
      <c r="B14" s="156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8"/>
    </row>
    <row r="15" spans="2:18" ht="30" customHeight="1">
      <c r="B15" s="165" t="s">
        <v>14</v>
      </c>
      <c r="C15" s="165"/>
      <c r="D15" s="116" t="s">
        <v>15</v>
      </c>
      <c r="E15" s="116"/>
      <c r="F15" s="112" t="s">
        <v>16</v>
      </c>
      <c r="G15" s="113"/>
      <c r="H15" s="114"/>
      <c r="I15" s="32" t="s">
        <v>23</v>
      </c>
      <c r="J15" s="30" t="s">
        <v>24</v>
      </c>
      <c r="K15" s="177" t="s">
        <v>25</v>
      </c>
      <c r="L15" s="178"/>
      <c r="M15" s="32" t="s">
        <v>26</v>
      </c>
      <c r="N15" s="30" t="s">
        <v>27</v>
      </c>
      <c r="O15" s="112" t="s">
        <v>28</v>
      </c>
      <c r="P15" s="114"/>
      <c r="Q15" s="30" t="s">
        <v>29</v>
      </c>
      <c r="R15" s="30" t="s">
        <v>22</v>
      </c>
    </row>
    <row r="16" spans="2:18" ht="18.75" customHeight="1">
      <c r="B16" s="148">
        <v>6</v>
      </c>
      <c r="C16" s="150"/>
      <c r="D16" s="162">
        <f>'PEPAR STD-6'!D62</f>
        <v>0</v>
      </c>
      <c r="E16" s="162"/>
      <c r="F16" s="148">
        <f>'PEPAR STD-6'!B62-'PEPAR STD-6'!D62</f>
        <v>0</v>
      </c>
      <c r="G16" s="149"/>
      <c r="H16" s="150"/>
      <c r="I16" s="33">
        <f>'PEPAR STD-6'!D63</f>
        <v>0</v>
      </c>
      <c r="J16" s="33">
        <f>'PEPAR STD-6'!E63</f>
        <v>0</v>
      </c>
      <c r="K16" s="170">
        <f>'PEPAR STD-6'!F63</f>
        <v>0</v>
      </c>
      <c r="L16" s="171"/>
      <c r="M16" s="47">
        <f>'PEPAR STD-6'!G63</f>
        <v>0</v>
      </c>
      <c r="N16" s="47">
        <f>'PEPAR STD-6'!H63</f>
        <v>0</v>
      </c>
      <c r="O16" s="188">
        <f>'PEPAR STD-6'!I63</f>
        <v>0</v>
      </c>
      <c r="P16" s="189"/>
      <c r="Q16" s="47">
        <f>'PEPAR STD-6'!J63</f>
        <v>0</v>
      </c>
      <c r="R16" s="33">
        <f>IF(SUM(I16:Q16)/7=0,0,SUM(I16:Q16)/7)</f>
        <v>0</v>
      </c>
    </row>
    <row r="17" spans="2:18" ht="18.75" customHeight="1">
      <c r="B17" s="148">
        <v>7</v>
      </c>
      <c r="C17" s="150"/>
      <c r="D17" s="162">
        <f>'PEPAR STD-7'!D62</f>
        <v>0</v>
      </c>
      <c r="E17" s="162"/>
      <c r="F17" s="148">
        <f>'PEPAR STD-7'!B62-'PEPAR STD-7'!D62</f>
        <v>50</v>
      </c>
      <c r="G17" s="149"/>
      <c r="H17" s="150"/>
      <c r="I17" s="33">
        <f>'PEPAR STD-7'!D63</f>
        <v>0</v>
      </c>
      <c r="J17" s="33">
        <f>'PEPAR STD-7'!E63</f>
        <v>0</v>
      </c>
      <c r="K17" s="170">
        <f>'PEPAR STD-7'!F63</f>
        <v>0</v>
      </c>
      <c r="L17" s="171"/>
      <c r="M17" s="47">
        <f>'PEPAR STD-7'!G63</f>
        <v>0</v>
      </c>
      <c r="N17" s="47">
        <f>'PEPAR STD-7'!H63</f>
        <v>0</v>
      </c>
      <c r="O17" s="188">
        <f>'PEPAR STD-7'!I63</f>
        <v>0</v>
      </c>
      <c r="P17" s="189"/>
      <c r="Q17" s="47">
        <f>'PEPAR STD-7'!J63</f>
        <v>0</v>
      </c>
      <c r="R17" s="33">
        <f>IF(SUM(I17:Q17)/7=0,0,SUM(I17:Q17)/7)</f>
        <v>0</v>
      </c>
    </row>
    <row r="18" spans="2:18" ht="18.75" customHeight="1">
      <c r="B18" s="148">
        <v>8</v>
      </c>
      <c r="C18" s="150"/>
      <c r="D18" s="162">
        <f>'PEPAR STD-8'!D62</f>
        <v>0</v>
      </c>
      <c r="E18" s="162"/>
      <c r="F18" s="148">
        <f>'PEPAR STD-8'!B62-'PEPAR STD-8'!D62</f>
        <v>50</v>
      </c>
      <c r="G18" s="149"/>
      <c r="H18" s="150"/>
      <c r="I18" s="33">
        <f>'PEPAR STD-8'!D63</f>
        <v>0</v>
      </c>
      <c r="J18" s="33">
        <f>'PEPAR STD-8'!E63</f>
        <v>0</v>
      </c>
      <c r="K18" s="170">
        <f>'PEPAR STD-8'!F63</f>
        <v>0</v>
      </c>
      <c r="L18" s="171"/>
      <c r="M18" s="47">
        <f>'PEPAR STD-8'!G63</f>
        <v>0</v>
      </c>
      <c r="N18" s="47">
        <f>'PEPAR STD-8'!H63</f>
        <v>0</v>
      </c>
      <c r="O18" s="188">
        <f>'PEPAR STD-8'!I63</f>
        <v>0</v>
      </c>
      <c r="P18" s="189"/>
      <c r="Q18" s="47">
        <f>'PEPAR STD-8'!J63</f>
        <v>0</v>
      </c>
      <c r="R18" s="33">
        <f>IF(SUM(I18:Q18)/7=0,0,SUM(I18:Q18)/7)</f>
        <v>0</v>
      </c>
    </row>
    <row r="19" spans="2:18" ht="18.75" customHeight="1">
      <c r="B19" s="163" t="s">
        <v>21</v>
      </c>
      <c r="C19" s="163"/>
      <c r="D19" s="163"/>
      <c r="E19" s="163"/>
      <c r="F19" s="174"/>
      <c r="G19" s="175"/>
      <c r="H19" s="176"/>
      <c r="I19" s="33">
        <f>SUM(I16:I18)/3</f>
        <v>0</v>
      </c>
      <c r="J19" s="33">
        <f>SUM(J16:J18)/3</f>
        <v>0</v>
      </c>
      <c r="K19" s="172">
        <f>SUM(K16:K18)/3</f>
        <v>0</v>
      </c>
      <c r="L19" s="173"/>
      <c r="M19" s="47">
        <f>SUM(M16:M18)/3</f>
        <v>0</v>
      </c>
      <c r="N19" s="47">
        <f>SUM(N16:N18)/3</f>
        <v>0</v>
      </c>
      <c r="O19" s="188">
        <f>SUM(O16:P18)/3</f>
        <v>0</v>
      </c>
      <c r="P19" s="189"/>
      <c r="Q19" s="47">
        <f>SUM(Q16:Q18)/3</f>
        <v>0</v>
      </c>
      <c r="R19" s="33">
        <f>SUM(R16:R18)/3</f>
        <v>0</v>
      </c>
    </row>
    <row r="20" spans="2:18" ht="2.25" customHeight="1">
      <c r="B20" s="156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8"/>
    </row>
    <row r="21" spans="2:18" ht="19.5" customHeight="1">
      <c r="B21" s="159" t="s">
        <v>46</v>
      </c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1"/>
      <c r="R21" s="34">
        <f>(R13+R19)/2</f>
        <v>0</v>
      </c>
    </row>
    <row r="22" spans="2:18" ht="21.75" customHeight="1">
      <c r="B22" s="183" t="s">
        <v>30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5"/>
      <c r="R22" s="35">
        <f>'Sah Abhyasik  40%'!O13</f>
        <v>8.4</v>
      </c>
    </row>
    <row r="23" spans="2:21" ht="21.75" customHeight="1">
      <c r="B23" s="118" t="s">
        <v>31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20"/>
      <c r="R23" s="36">
        <f>'Sah Abhyasik  40%'!O19</f>
        <v>8</v>
      </c>
      <c r="U23" s="37"/>
    </row>
    <row r="24" spans="2:18" ht="21.75" customHeight="1">
      <c r="B24" s="118" t="s">
        <v>32</v>
      </c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20"/>
      <c r="R24" s="36">
        <f>'Sah Abhyasik  40%'!O25</f>
        <v>8</v>
      </c>
    </row>
    <row r="25" spans="2:18" ht="21.75" customHeight="1">
      <c r="B25" s="118" t="s">
        <v>33</v>
      </c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20"/>
      <c r="R25" s="36">
        <f>'Sah Abhyasik  40%'!O31</f>
        <v>9.6</v>
      </c>
    </row>
    <row r="26" spans="2:18" ht="21.75" customHeight="1">
      <c r="B26" s="121" t="s">
        <v>34</v>
      </c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3"/>
      <c r="R26" s="38">
        <f>'Sah Abhyasik  40%'!O37</f>
        <v>9.2</v>
      </c>
    </row>
    <row r="27" spans="2:18" ht="21.75" customHeight="1">
      <c r="B27" s="196" t="s">
        <v>139</v>
      </c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33">
        <f>'Sah Abhyasik  40%'!O43</f>
        <v>5.2</v>
      </c>
    </row>
    <row r="28" spans="2:18" ht="21" customHeight="1">
      <c r="B28" s="124" t="s">
        <v>35</v>
      </c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39">
        <f>AVERAGE(R22:R27)</f>
        <v>8.066666666666668</v>
      </c>
    </row>
    <row r="29" spans="2:18" ht="16.5" customHeight="1">
      <c r="B29" s="125" t="s">
        <v>36</v>
      </c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7"/>
      <c r="R29" s="40">
        <f>'Sah Abhyasik  40%'!O50</f>
        <v>9.6</v>
      </c>
    </row>
    <row r="30" spans="2:18" ht="16.5" customHeight="1">
      <c r="B30" s="118" t="s">
        <v>37</v>
      </c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20"/>
      <c r="R30" s="36">
        <f>'Sah Abhyasik  40%'!O56</f>
        <v>9.6</v>
      </c>
    </row>
    <row r="31" spans="2:18" ht="16.5" customHeight="1">
      <c r="B31" s="118" t="s">
        <v>38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  <c r="R31" s="36">
        <f>'Sah Abhyasik  40%'!O62</f>
        <v>10</v>
      </c>
    </row>
    <row r="32" spans="2:18" ht="16.5" customHeight="1">
      <c r="B32" s="118" t="s">
        <v>39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20"/>
      <c r="R32" s="36">
        <f>'Sah Abhyasik  40%'!O68</f>
        <v>8.4</v>
      </c>
    </row>
    <row r="33" spans="2:18" ht="16.5" customHeight="1">
      <c r="B33" s="118" t="s">
        <v>40</v>
      </c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20"/>
      <c r="R33" s="36">
        <f>'Sah Abhyasik  40%'!O74</f>
        <v>9.2</v>
      </c>
    </row>
    <row r="34" spans="2:18" ht="16.5" customHeight="1">
      <c r="B34" s="121" t="s">
        <v>41</v>
      </c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3"/>
      <c r="R34" s="38">
        <f>'Sah Abhyasik  40%'!O80</f>
        <v>9.6</v>
      </c>
    </row>
    <row r="35" spans="2:23" ht="24" customHeight="1">
      <c r="B35" s="124" t="s">
        <v>42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39">
        <f>AVERAGE(R29:R34)</f>
        <v>9.4</v>
      </c>
      <c r="V35" s="41"/>
      <c r="W35" s="41"/>
    </row>
    <row r="36" spans="2:23" ht="24" customHeight="1" thickBot="1">
      <c r="B36" s="131" t="s">
        <v>43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42">
        <f>(R28+R35)/2</f>
        <v>8.733333333333334</v>
      </c>
      <c r="V36" s="20"/>
      <c r="W36" s="20"/>
    </row>
    <row r="37" spans="2:23" ht="25.5" customHeight="1" thickTop="1">
      <c r="B37" s="190"/>
      <c r="C37" s="191"/>
      <c r="D37" s="191"/>
      <c r="E37" s="191"/>
      <c r="F37" s="191"/>
      <c r="G37" s="191"/>
      <c r="H37" s="191"/>
      <c r="I37" s="192"/>
      <c r="J37" s="193" t="s">
        <v>0</v>
      </c>
      <c r="K37" s="194"/>
      <c r="L37" s="194"/>
      <c r="M37" s="195"/>
      <c r="N37" s="193" t="s">
        <v>1</v>
      </c>
      <c r="O37" s="194"/>
      <c r="P37" s="194"/>
      <c r="Q37" s="195"/>
      <c r="R37" s="43"/>
      <c r="V37" s="41"/>
      <c r="W37" s="41"/>
    </row>
    <row r="38" spans="2:18" ht="25.5" customHeight="1">
      <c r="B38" s="140" t="s">
        <v>44</v>
      </c>
      <c r="C38" s="141"/>
      <c r="D38" s="141"/>
      <c r="E38" s="141"/>
      <c r="F38" s="141"/>
      <c r="G38" s="141"/>
      <c r="H38" s="141"/>
      <c r="I38" s="142"/>
      <c r="J38" s="146">
        <f>ROUND(R21*0.6,1)</f>
        <v>0</v>
      </c>
      <c r="K38" s="147"/>
      <c r="L38" s="136">
        <f>J38+J39</f>
        <v>3.5</v>
      </c>
      <c r="M38" s="137"/>
      <c r="N38" s="132" t="str">
        <f>IF(R21&gt;=8.8,"A+",IF(R21&gt;=7.5,"A",IF(R21&gt;=6.2,"B",IF(R21&gt;=4.9,"C",IF(R21&lt;4.8,"D")))))</f>
        <v>D</v>
      </c>
      <c r="O38" s="133"/>
      <c r="P38" s="136" t="str">
        <f>IF(L38=8.8,"A+",IF(L38&gt;=7.5,"A",IF(L38&gt;=6.2,"B",IF(L38&gt;=4.9,"C",IF(L38&lt;4.8,"D")))))</f>
        <v>D</v>
      </c>
      <c r="Q38" s="137"/>
      <c r="R38" s="197"/>
    </row>
    <row r="39" spans="2:18" ht="25.5" customHeight="1" thickBot="1">
      <c r="B39" s="143" t="s">
        <v>45</v>
      </c>
      <c r="C39" s="144"/>
      <c r="D39" s="144"/>
      <c r="E39" s="144"/>
      <c r="F39" s="144"/>
      <c r="G39" s="144"/>
      <c r="H39" s="144"/>
      <c r="I39" s="145"/>
      <c r="J39" s="154">
        <f>ROUND(R36*0.4,1)</f>
        <v>3.5</v>
      </c>
      <c r="K39" s="155"/>
      <c r="L39" s="138"/>
      <c r="M39" s="139"/>
      <c r="N39" s="134" t="str">
        <f>IF(R36=8.8,"A+",IF(R36&gt;=7.5,"A",IF(R36&gt;=6.2,"B",IF(R36&gt;=4.9,"C",IF(R36&lt;4.8,"D")))))</f>
        <v>A</v>
      </c>
      <c r="O39" s="135"/>
      <c r="P39" s="138"/>
      <c r="Q39" s="139"/>
      <c r="R39" s="198"/>
    </row>
    <row r="40" spans="2:18" ht="23.25" customHeight="1" thickTop="1">
      <c r="B40" s="128" t="s">
        <v>4</v>
      </c>
      <c r="C40" s="128"/>
      <c r="D40" s="128"/>
      <c r="E40" s="128"/>
      <c r="F40" s="130" t="s">
        <v>50</v>
      </c>
      <c r="G40" s="130"/>
      <c r="H40" s="130"/>
      <c r="I40" s="130"/>
      <c r="J40" s="130" t="s">
        <v>49</v>
      </c>
      <c r="K40" s="130"/>
      <c r="L40" s="130" t="s">
        <v>48</v>
      </c>
      <c r="M40" s="130"/>
      <c r="N40" s="130" t="s">
        <v>47</v>
      </c>
      <c r="O40" s="130"/>
      <c r="P40" s="130" t="s">
        <v>51</v>
      </c>
      <c r="Q40" s="130"/>
      <c r="R40" s="44"/>
    </row>
    <row r="41" spans="2:18" ht="23.25" customHeight="1">
      <c r="B41" s="129" t="s">
        <v>1</v>
      </c>
      <c r="C41" s="129"/>
      <c r="D41" s="129"/>
      <c r="E41" s="129"/>
      <c r="F41" s="129" t="s">
        <v>7</v>
      </c>
      <c r="G41" s="129"/>
      <c r="H41" s="129"/>
      <c r="I41" s="129"/>
      <c r="J41" s="129" t="s">
        <v>5</v>
      </c>
      <c r="K41" s="129"/>
      <c r="L41" s="129" t="s">
        <v>6</v>
      </c>
      <c r="M41" s="129"/>
      <c r="N41" s="129" t="s">
        <v>3</v>
      </c>
      <c r="O41" s="129"/>
      <c r="P41" s="129" t="s">
        <v>2</v>
      </c>
      <c r="Q41" s="129"/>
      <c r="R41" s="45"/>
    </row>
    <row r="42" ht="16.5">
      <c r="B42" s="46"/>
    </row>
  </sheetData>
  <sheetProtection password="CEED" sheet="1" formatCells="0" formatColumns="0" formatRows="0" insertColumns="0" insertRows="0"/>
  <mergeCells count="120">
    <mergeCell ref="L41:M41"/>
    <mergeCell ref="B27:Q27"/>
    <mergeCell ref="R38:R39"/>
    <mergeCell ref="F41:I41"/>
    <mergeCell ref="J40:K40"/>
    <mergeCell ref="J41:K41"/>
    <mergeCell ref="N40:O40"/>
    <mergeCell ref="N41:O41"/>
    <mergeCell ref="P40:Q40"/>
    <mergeCell ref="P41:Q41"/>
    <mergeCell ref="L40:M40"/>
    <mergeCell ref="B25:Q25"/>
    <mergeCell ref="O16:P16"/>
    <mergeCell ref="O17:P17"/>
    <mergeCell ref="O18:P18"/>
    <mergeCell ref="O19:P19"/>
    <mergeCell ref="B37:I37"/>
    <mergeCell ref="J37:M37"/>
    <mergeCell ref="N37:Q37"/>
    <mergeCell ref="K18:L18"/>
    <mergeCell ref="N8:O8"/>
    <mergeCell ref="N5:O5"/>
    <mergeCell ref="N6:O6"/>
    <mergeCell ref="B22:Q22"/>
    <mergeCell ref="B23:Q23"/>
    <mergeCell ref="B24:Q24"/>
    <mergeCell ref="P8:Q8"/>
    <mergeCell ref="P9:Q9"/>
    <mergeCell ref="P10:Q10"/>
    <mergeCell ref="P11:Q11"/>
    <mergeCell ref="P12:Q12"/>
    <mergeCell ref="P13:Q13"/>
    <mergeCell ref="N9:O9"/>
    <mergeCell ref="N10:O10"/>
    <mergeCell ref="N11:O11"/>
    <mergeCell ref="N12:O12"/>
    <mergeCell ref="N13:O13"/>
    <mergeCell ref="K19:L19"/>
    <mergeCell ref="B14:R14"/>
    <mergeCell ref="O15:P15"/>
    <mergeCell ref="F19:H19"/>
    <mergeCell ref="B18:C18"/>
    <mergeCell ref="D18:E18"/>
    <mergeCell ref="F18:H18"/>
    <mergeCell ref="B19:E19"/>
    <mergeCell ref="K15:L15"/>
    <mergeCell ref="K16:L16"/>
    <mergeCell ref="K17:L17"/>
    <mergeCell ref="L8:M8"/>
    <mergeCell ref="L9:M9"/>
    <mergeCell ref="L10:M10"/>
    <mergeCell ref="L11:M11"/>
    <mergeCell ref="L12:M12"/>
    <mergeCell ref="L13:M13"/>
    <mergeCell ref="J9:K9"/>
    <mergeCell ref="J10:K10"/>
    <mergeCell ref="J11:K11"/>
    <mergeCell ref="B6:H6"/>
    <mergeCell ref="H11:I11"/>
    <mergeCell ref="H12:I12"/>
    <mergeCell ref="I3:L3"/>
    <mergeCell ref="J8:K8"/>
    <mergeCell ref="H8:I8"/>
    <mergeCell ref="E9:G9"/>
    <mergeCell ref="H9:I9"/>
    <mergeCell ref="H10:I10"/>
    <mergeCell ref="B9:D9"/>
    <mergeCell ref="J12:K12"/>
    <mergeCell ref="J13:K13"/>
    <mergeCell ref="E10:G10"/>
    <mergeCell ref="E11:G11"/>
    <mergeCell ref="E12:G12"/>
    <mergeCell ref="B12:D12"/>
    <mergeCell ref="D16:E16"/>
    <mergeCell ref="D17:E17"/>
    <mergeCell ref="B10:D10"/>
    <mergeCell ref="B11:D11"/>
    <mergeCell ref="B15:C15"/>
    <mergeCell ref="B16:C16"/>
    <mergeCell ref="B17:C17"/>
    <mergeCell ref="D15:E15"/>
    <mergeCell ref="B13:D13"/>
    <mergeCell ref="F17:H17"/>
    <mergeCell ref="H13:I13"/>
    <mergeCell ref="E13:G13"/>
    <mergeCell ref="F15:H15"/>
    <mergeCell ref="F16:H16"/>
    <mergeCell ref="J39:K39"/>
    <mergeCell ref="B20:R20"/>
    <mergeCell ref="B21:Q21"/>
    <mergeCell ref="B31:Q31"/>
    <mergeCell ref="B32:Q32"/>
    <mergeCell ref="B33:Q33"/>
    <mergeCell ref="B34:Q34"/>
    <mergeCell ref="P38:Q39"/>
    <mergeCell ref="B35:Q35"/>
    <mergeCell ref="B38:I38"/>
    <mergeCell ref="B39:I39"/>
    <mergeCell ref="L38:M39"/>
    <mergeCell ref="J38:K38"/>
    <mergeCell ref="B30:Q30"/>
    <mergeCell ref="B26:Q26"/>
    <mergeCell ref="B28:Q28"/>
    <mergeCell ref="B29:Q29"/>
    <mergeCell ref="B40:E40"/>
    <mergeCell ref="B41:E41"/>
    <mergeCell ref="F40:I40"/>
    <mergeCell ref="B36:Q36"/>
    <mergeCell ref="N38:O38"/>
    <mergeCell ref="N39:O39"/>
    <mergeCell ref="B1:R1"/>
    <mergeCell ref="B2:R2"/>
    <mergeCell ref="E8:G8"/>
    <mergeCell ref="I4:L4"/>
    <mergeCell ref="I5:L5"/>
    <mergeCell ref="I6:L6"/>
    <mergeCell ref="B8:D8"/>
    <mergeCell ref="B3:H3"/>
    <mergeCell ref="B4:H4"/>
    <mergeCell ref="B5:H5"/>
  </mergeCells>
  <printOptions horizontalCentered="1"/>
  <pageMargins left="0.7480314960629921" right="0" top="0.2362204724409449" bottom="0" header="0.31496062992125984" footer="0.31496062992125984"/>
  <pageSetup blackAndWhite="1"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82"/>
  <sheetViews>
    <sheetView zoomScale="85" zoomScaleNormal="85" zoomScalePageLayoutView="0" workbookViewId="0" topLeftCell="A1">
      <selection activeCell="B2" sqref="B2:D2"/>
    </sheetView>
  </sheetViews>
  <sheetFormatPr defaultColWidth="9.140625" defaultRowHeight="15"/>
  <cols>
    <col min="1" max="1" width="9.140625" style="48" customWidth="1"/>
    <col min="2" max="2" width="5.421875" style="48" customWidth="1"/>
    <col min="3" max="3" width="23.8515625" style="48" customWidth="1"/>
    <col min="4" max="4" width="39.00390625" style="48" customWidth="1"/>
    <col min="5" max="6" width="5.00390625" style="48" customWidth="1"/>
    <col min="7" max="7" width="4.28125" style="48" customWidth="1"/>
    <col min="8" max="10" width="5.00390625" style="48" customWidth="1"/>
    <col min="11" max="17" width="9.140625" style="48" hidden="1" customWidth="1"/>
    <col min="18" max="16384" width="9.140625" style="48" customWidth="1"/>
  </cols>
  <sheetData>
    <row r="1" ht="27">
      <c r="Q1" s="49"/>
    </row>
    <row r="2" spans="2:17" ht="23.25">
      <c r="B2" s="202" t="s">
        <v>66</v>
      </c>
      <c r="C2" s="202"/>
      <c r="D2" s="202"/>
      <c r="E2" s="117" t="s">
        <v>67</v>
      </c>
      <c r="F2" s="117"/>
      <c r="G2" s="117"/>
      <c r="H2" s="117"/>
      <c r="I2" s="117"/>
      <c r="J2" s="117"/>
      <c r="Q2" s="50" t="s">
        <v>185</v>
      </c>
    </row>
    <row r="3" spans="2:10" ht="20.25">
      <c r="B3" s="199" t="s">
        <v>68</v>
      </c>
      <c r="C3" s="199"/>
      <c r="D3" s="62"/>
      <c r="E3" s="200" t="s">
        <v>69</v>
      </c>
      <c r="F3" s="200"/>
      <c r="G3" s="200"/>
      <c r="H3" s="200"/>
      <c r="I3" s="200"/>
      <c r="J3" s="200"/>
    </row>
    <row r="4" spans="2:4" ht="20.25">
      <c r="B4" s="199" t="s">
        <v>70</v>
      </c>
      <c r="C4" s="199"/>
      <c r="D4" s="62"/>
    </row>
    <row r="5" spans="2:4" ht="20.25">
      <c r="B5" s="201" t="s">
        <v>71</v>
      </c>
      <c r="C5" s="201"/>
      <c r="D5" s="62"/>
    </row>
    <row r="6" spans="2:10" ht="30">
      <c r="B6" s="51"/>
      <c r="C6" s="203" t="s">
        <v>72</v>
      </c>
      <c r="D6" s="204"/>
      <c r="E6" s="52" t="s">
        <v>73</v>
      </c>
      <c r="F6" s="52" t="s">
        <v>74</v>
      </c>
      <c r="G6" s="52" t="s">
        <v>75</v>
      </c>
      <c r="H6" s="52" t="s">
        <v>76</v>
      </c>
      <c r="I6" s="52" t="s">
        <v>77</v>
      </c>
      <c r="J6" s="53" t="s">
        <v>78</v>
      </c>
    </row>
    <row r="7" spans="2:10" ht="20.25">
      <c r="B7" s="54" t="s">
        <v>79</v>
      </c>
      <c r="C7" s="205" t="s">
        <v>30</v>
      </c>
      <c r="D7" s="206"/>
      <c r="E7" s="55" t="s">
        <v>4</v>
      </c>
      <c r="F7" s="55" t="s">
        <v>4</v>
      </c>
      <c r="G7" s="55" t="s">
        <v>4</v>
      </c>
      <c r="H7" s="55" t="s">
        <v>4</v>
      </c>
      <c r="I7" s="55" t="s">
        <v>4</v>
      </c>
      <c r="J7" s="55" t="s">
        <v>4</v>
      </c>
    </row>
    <row r="8" spans="2:12" ht="20.25">
      <c r="B8" s="56" t="s">
        <v>80</v>
      </c>
      <c r="C8" s="207" t="s">
        <v>81</v>
      </c>
      <c r="D8" s="208"/>
      <c r="E8" s="67"/>
      <c r="F8" s="67" t="s">
        <v>185</v>
      </c>
      <c r="G8" s="67"/>
      <c r="H8" s="67"/>
      <c r="I8" s="67"/>
      <c r="J8" s="67"/>
      <c r="K8" s="48">
        <f>IF(E8=AA,1,IF(F8=AA,1,IF(G8=AA,1,IF(H8=AA,1,IF(I8=AA,1,IF(J8=AA,1,0))))))</f>
        <v>1</v>
      </c>
      <c r="L8" s="48">
        <f>IF(E8=AA,5,IF(F8=AA,4,IF(G8=AA,3,IF(H8=AA,2,IF(I8=AA,1,IF(J8=AA,0,0))))))</f>
        <v>4</v>
      </c>
    </row>
    <row r="9" spans="2:12" ht="35.25" customHeight="1">
      <c r="B9" s="56" t="s">
        <v>82</v>
      </c>
      <c r="C9" s="209" t="s">
        <v>83</v>
      </c>
      <c r="D9" s="210"/>
      <c r="E9" s="67" t="s">
        <v>185</v>
      </c>
      <c r="F9" s="67"/>
      <c r="G9" s="67"/>
      <c r="H9" s="67"/>
      <c r="I9" s="67"/>
      <c r="J9" s="67"/>
      <c r="K9" s="48">
        <f>IF(E9=AA,1,IF(F9=AA,1,IF(G9=AA,1,IF(H9=AA,1,IF(I9=AA,1,IF(J9=AA,1,0))))))</f>
        <v>1</v>
      </c>
      <c r="L9" s="48">
        <f>IF(E9=AA,5,IF(F9=AA,4,IF(G9=AA,3,IF(H9=AA,2,IF(I9=AA,1,IF(J9=AA,0,0))))))</f>
        <v>5</v>
      </c>
    </row>
    <row r="10" spans="2:12" ht="20.25">
      <c r="B10" s="56" t="s">
        <v>84</v>
      </c>
      <c r="C10" s="207" t="s">
        <v>85</v>
      </c>
      <c r="D10" s="208"/>
      <c r="E10" s="67"/>
      <c r="F10" s="67" t="s">
        <v>185</v>
      </c>
      <c r="G10" s="67"/>
      <c r="H10" s="67"/>
      <c r="I10" s="67"/>
      <c r="J10" s="67"/>
      <c r="K10" s="48">
        <f>IF(E10=AA,1,IF(F10=AA,1,IF(G10=AA,1,IF(H10=AA,1,IF(I10=AA,1,IF(J10=AA,1,0))))))</f>
        <v>1</v>
      </c>
      <c r="L10" s="48">
        <f>IF(E10=AA,5,IF(F10=AA,4,IF(G10=AA,3,IF(H10=AA,2,IF(I10=AA,1,IF(J10=AA,0,0))))))</f>
        <v>4</v>
      </c>
    </row>
    <row r="11" spans="2:12" ht="20.25">
      <c r="B11" s="56" t="s">
        <v>86</v>
      </c>
      <c r="C11" s="207" t="s">
        <v>87</v>
      </c>
      <c r="D11" s="208"/>
      <c r="E11" s="67"/>
      <c r="F11" s="67" t="s">
        <v>185</v>
      </c>
      <c r="G11" s="67"/>
      <c r="H11" s="67"/>
      <c r="I11" s="67"/>
      <c r="J11" s="67"/>
      <c r="K11" s="48">
        <f>IF(E11=AA,1,IF(F11=AA,1,IF(G11=AA,1,IF(H11=AA,1,IF(I11=AA,1,IF(J11=AA,1,0))))))</f>
        <v>1</v>
      </c>
      <c r="L11" s="48">
        <f>IF(E11=AA,5,IF(F11=AA,4,IF(G11=AA,3,IF(H11=AA,2,IF(I11=AA,1,IF(J11=AA,0,0))))))</f>
        <v>4</v>
      </c>
    </row>
    <row r="12" spans="2:12" ht="20.25">
      <c r="B12" s="56" t="s">
        <v>88</v>
      </c>
      <c r="C12" s="207" t="s">
        <v>89</v>
      </c>
      <c r="D12" s="208"/>
      <c r="E12" s="67"/>
      <c r="F12" s="67" t="s">
        <v>185</v>
      </c>
      <c r="G12" s="67"/>
      <c r="H12" s="67"/>
      <c r="I12" s="67"/>
      <c r="J12" s="67"/>
      <c r="K12" s="48">
        <f>IF(E12=AA,1,IF(F12=AA,1,IF(G12=AA,1,IF(H12=AA,1,IF(I12=AA,1,IF(J12=AA,1,0))))))</f>
        <v>1</v>
      </c>
      <c r="L12" s="48">
        <f>IF(E12=AA,5,IF(F12=AA,4,IF(G12=AA,3,IF(H12=AA,2,IF(I12=AA,1,IF(J12=AA,0,0))))))</f>
        <v>4</v>
      </c>
    </row>
    <row r="13" spans="2:15" ht="20.25">
      <c r="B13" s="54" t="s">
        <v>90</v>
      </c>
      <c r="C13" s="205" t="s">
        <v>91</v>
      </c>
      <c r="D13" s="206"/>
      <c r="E13" s="68" t="s">
        <v>4</v>
      </c>
      <c r="F13" s="68" t="s">
        <v>4</v>
      </c>
      <c r="G13" s="68" t="s">
        <v>4</v>
      </c>
      <c r="H13" s="68" t="s">
        <v>4</v>
      </c>
      <c r="I13" s="68" t="s">
        <v>4</v>
      </c>
      <c r="J13" s="68" t="s">
        <v>4</v>
      </c>
      <c r="L13" s="48">
        <f>SUM(L8:L12)</f>
        <v>21</v>
      </c>
      <c r="M13" s="48">
        <f>SUM(K8:K12)</f>
        <v>5</v>
      </c>
      <c r="N13" s="48">
        <f>IF(L13=0,0,ROUND(L13/M13,2))</f>
        <v>4.2</v>
      </c>
      <c r="O13" s="57">
        <f>N13*2</f>
        <v>8.4</v>
      </c>
    </row>
    <row r="14" spans="2:12" ht="20.25">
      <c r="B14" s="56" t="s">
        <v>92</v>
      </c>
      <c r="C14" s="207" t="s">
        <v>93</v>
      </c>
      <c r="D14" s="208"/>
      <c r="E14" s="67"/>
      <c r="F14" s="67" t="s">
        <v>185</v>
      </c>
      <c r="G14" s="67"/>
      <c r="H14" s="67"/>
      <c r="I14" s="67"/>
      <c r="J14" s="67"/>
      <c r="K14" s="48">
        <f>IF(E14=AA,1,IF(F14=AA,1,IF(G14=AA,1,IF(H14=AA,1,IF(I14=AA,1,IF(J14=AA,1,0))))))</f>
        <v>1</v>
      </c>
      <c r="L14" s="48">
        <f>IF(E14=AA,5,IF(F14=AA,4,IF(G14=AA,3,IF(H14=AA,2,IF(I14=AA,1,IF(J14=AA,0,0))))))</f>
        <v>4</v>
      </c>
    </row>
    <row r="15" spans="2:12" ht="34.5" customHeight="1">
      <c r="B15" s="56" t="s">
        <v>94</v>
      </c>
      <c r="C15" s="209" t="s">
        <v>95</v>
      </c>
      <c r="D15" s="210"/>
      <c r="E15" s="67"/>
      <c r="F15" s="67" t="s">
        <v>185</v>
      </c>
      <c r="G15" s="67"/>
      <c r="H15" s="67"/>
      <c r="I15" s="67"/>
      <c r="J15" s="67"/>
      <c r="K15" s="48">
        <f>IF(E15=AA,1,IF(F15=AA,1,IF(G15=AA,1,IF(H15=AA,1,IF(I15=AA,1,IF(J15=AA,1,0))))))</f>
        <v>1</v>
      </c>
      <c r="L15" s="48">
        <f>IF(E15=AA,5,IF(F15=AA,4,IF(G15=AA,3,IF(H15=AA,2,IF(I15=AA,1,IF(J15=AA,0,0))))))</f>
        <v>4</v>
      </c>
    </row>
    <row r="16" spans="2:12" ht="20.25">
      <c r="B16" s="56" t="s">
        <v>96</v>
      </c>
      <c r="C16" s="207" t="s">
        <v>97</v>
      </c>
      <c r="D16" s="208"/>
      <c r="E16" s="67"/>
      <c r="F16" s="67" t="s">
        <v>185</v>
      </c>
      <c r="G16" s="67"/>
      <c r="H16" s="67"/>
      <c r="I16" s="67"/>
      <c r="J16" s="67"/>
      <c r="K16" s="48">
        <f>IF(E16=AA,1,IF(F16=AA,1,IF(G16=AA,1,IF(H16=AA,1,IF(I16=AA,1,IF(J16=AA,1,0))))))</f>
        <v>1</v>
      </c>
      <c r="L16" s="48">
        <f>IF(E16=AA,5,IF(F16=AA,4,IF(G16=AA,3,IF(H16=AA,2,IF(I16=AA,1,IF(J16=AA,0,0))))))</f>
        <v>4</v>
      </c>
    </row>
    <row r="17" spans="2:12" ht="20.25">
      <c r="B17" s="56" t="s">
        <v>98</v>
      </c>
      <c r="C17" s="207" t="s">
        <v>99</v>
      </c>
      <c r="D17" s="208"/>
      <c r="E17" s="67"/>
      <c r="F17" s="67" t="s">
        <v>185</v>
      </c>
      <c r="G17" s="67"/>
      <c r="H17" s="67"/>
      <c r="I17" s="67"/>
      <c r="J17" s="67"/>
      <c r="K17" s="48">
        <f>IF(E17=AA,1,IF(F17=AA,1,IF(G17=AA,1,IF(H17=AA,1,IF(I17=AA,1,IF(J17=AA,1,0))))))</f>
        <v>1</v>
      </c>
      <c r="L17" s="48">
        <f>IF(E17=AA,5,IF(F17=AA,4,IF(G17=AA,3,IF(H17=AA,2,IF(I17=AA,1,IF(J17=AA,0,0))))))</f>
        <v>4</v>
      </c>
    </row>
    <row r="18" spans="2:12" ht="20.25">
      <c r="B18" s="56" t="s">
        <v>100</v>
      </c>
      <c r="C18" s="207" t="s">
        <v>101</v>
      </c>
      <c r="D18" s="208"/>
      <c r="E18" s="67"/>
      <c r="F18" s="67" t="s">
        <v>185</v>
      </c>
      <c r="G18" s="67"/>
      <c r="H18" s="67"/>
      <c r="I18" s="67"/>
      <c r="J18" s="67"/>
      <c r="K18" s="48">
        <f>IF(E18=AA,1,IF(F18=AA,1,IF(G18=AA,1,IF(H18=AA,1,IF(I18=AA,1,IF(J18=AA,1,0))))))</f>
        <v>1</v>
      </c>
      <c r="L18" s="48">
        <f>IF(E18=AA,5,IF(F18=AA,4,IF(G18=AA,3,IF(H18=AA,2,IF(I18=AA,1,IF(J18=AA,0,0))))))</f>
        <v>4</v>
      </c>
    </row>
    <row r="19" spans="2:15" ht="20.25">
      <c r="B19" s="54" t="s">
        <v>102</v>
      </c>
      <c r="C19" s="205" t="s">
        <v>103</v>
      </c>
      <c r="D19" s="206"/>
      <c r="E19" s="68" t="s">
        <v>4</v>
      </c>
      <c r="F19" s="68" t="s">
        <v>4</v>
      </c>
      <c r="G19" s="68" t="s">
        <v>4</v>
      </c>
      <c r="H19" s="68" t="s">
        <v>4</v>
      </c>
      <c r="I19" s="68" t="s">
        <v>4</v>
      </c>
      <c r="J19" s="68" t="s">
        <v>4</v>
      </c>
      <c r="L19" s="48">
        <f>SUM(L14:L18)</f>
        <v>20</v>
      </c>
      <c r="M19" s="48">
        <f>SUM(K14:K18)</f>
        <v>5</v>
      </c>
      <c r="N19" s="48">
        <f>IF(L19=0,0,ROUND(L19/M19,2))</f>
        <v>4</v>
      </c>
      <c r="O19" s="57">
        <f>N19*2</f>
        <v>8</v>
      </c>
    </row>
    <row r="20" spans="2:12" ht="39.75" customHeight="1">
      <c r="B20" s="56" t="s">
        <v>104</v>
      </c>
      <c r="C20" s="209" t="s">
        <v>105</v>
      </c>
      <c r="D20" s="210"/>
      <c r="E20" s="67"/>
      <c r="F20" s="67" t="s">
        <v>185</v>
      </c>
      <c r="G20" s="67"/>
      <c r="H20" s="67"/>
      <c r="I20" s="67"/>
      <c r="J20" s="67"/>
      <c r="K20" s="48">
        <f>IF(E20=AA,1,IF(F20=AA,1,IF(G20=AA,1,IF(H20=AA,1,IF(I20=AA,1,IF(J20=AA,1,0))))))</f>
        <v>1</v>
      </c>
      <c r="L20" s="48">
        <f>IF(E20=AA,5,IF(F20=AA,4,IF(G20=AA,3,IF(H20=AA,2,IF(I20=AA,1,IF(J20=AA,0,0))))))</f>
        <v>4</v>
      </c>
    </row>
    <row r="21" spans="2:12" ht="20.25">
      <c r="B21" s="56" t="s">
        <v>106</v>
      </c>
      <c r="C21" s="207" t="s">
        <v>107</v>
      </c>
      <c r="D21" s="208"/>
      <c r="E21" s="67"/>
      <c r="F21" s="67" t="s">
        <v>185</v>
      </c>
      <c r="G21" s="67"/>
      <c r="H21" s="67"/>
      <c r="I21" s="67"/>
      <c r="J21" s="67"/>
      <c r="K21" s="48">
        <f>IF(E21=AA,1,IF(F21=AA,1,IF(G21=AA,1,IF(H21=AA,1,IF(I21=AA,1,IF(J21=AA,1,0))))))</f>
        <v>1</v>
      </c>
      <c r="L21" s="48">
        <f>IF(E21=AA,5,IF(F21=AA,4,IF(G21=AA,3,IF(H21=AA,2,IF(I21=AA,1,IF(J21=AA,0,0))))))</f>
        <v>4</v>
      </c>
    </row>
    <row r="22" spans="2:12" ht="34.5" customHeight="1">
      <c r="B22" s="56" t="s">
        <v>108</v>
      </c>
      <c r="C22" s="209" t="s">
        <v>109</v>
      </c>
      <c r="D22" s="210"/>
      <c r="E22" s="67"/>
      <c r="F22" s="67" t="s">
        <v>185</v>
      </c>
      <c r="G22" s="67"/>
      <c r="H22" s="67"/>
      <c r="I22" s="67"/>
      <c r="J22" s="67"/>
      <c r="K22" s="48">
        <f>IF(E22=AA,1,IF(F22=AA,1,IF(G22=AA,1,IF(H22=AA,1,IF(I22=AA,1,IF(J22=AA,1,0))))))</f>
        <v>1</v>
      </c>
      <c r="L22" s="48">
        <f>IF(E22=AA,5,IF(F22=AA,4,IF(G22=AA,3,IF(H22=AA,2,IF(I22=AA,1,IF(J22=AA,0,0))))))</f>
        <v>4</v>
      </c>
    </row>
    <row r="23" spans="2:12" ht="20.25">
      <c r="B23" s="56" t="s">
        <v>110</v>
      </c>
      <c r="C23" s="207" t="s">
        <v>111</v>
      </c>
      <c r="D23" s="208"/>
      <c r="E23" s="67"/>
      <c r="F23" s="67" t="s">
        <v>185</v>
      </c>
      <c r="G23" s="67"/>
      <c r="H23" s="67"/>
      <c r="I23" s="67"/>
      <c r="J23" s="67"/>
      <c r="K23" s="48">
        <f>IF(E23=AA,1,IF(F23=AA,1,IF(G23=AA,1,IF(H23=AA,1,IF(I23=AA,1,IF(J23=AA,1,0))))))</f>
        <v>1</v>
      </c>
      <c r="L23" s="48">
        <f>IF(E23=AA,5,IF(F23=AA,4,IF(G23=AA,3,IF(H23=AA,2,IF(I23=AA,1,IF(J23=AA,0,0))))))</f>
        <v>4</v>
      </c>
    </row>
    <row r="24" spans="2:12" ht="20.25">
      <c r="B24" s="56" t="s">
        <v>112</v>
      </c>
      <c r="C24" s="207" t="s">
        <v>113</v>
      </c>
      <c r="D24" s="208"/>
      <c r="E24" s="67"/>
      <c r="F24" s="67" t="s">
        <v>185</v>
      </c>
      <c r="G24" s="67"/>
      <c r="H24" s="67"/>
      <c r="I24" s="67"/>
      <c r="J24" s="67"/>
      <c r="K24" s="48">
        <f>IF(E24=AA,1,IF(F24=AA,1,IF(G24=AA,1,IF(H24=AA,1,IF(I24=AA,1,IF(J24=AA,1,0))))))</f>
        <v>1</v>
      </c>
      <c r="L24" s="48">
        <f>IF(E24=AA,5,IF(F24=AA,4,IF(G24=AA,3,IF(H24=AA,2,IF(I24=AA,1,IF(J24=AA,0,0))))))</f>
        <v>4</v>
      </c>
    </row>
    <row r="25" spans="2:15" ht="20.25">
      <c r="B25" s="54" t="s">
        <v>114</v>
      </c>
      <c r="C25" s="205" t="s">
        <v>115</v>
      </c>
      <c r="D25" s="206"/>
      <c r="E25" s="68" t="s">
        <v>4</v>
      </c>
      <c r="F25" s="68" t="s">
        <v>4</v>
      </c>
      <c r="G25" s="68" t="s">
        <v>4</v>
      </c>
      <c r="H25" s="68" t="s">
        <v>4</v>
      </c>
      <c r="I25" s="68" t="s">
        <v>4</v>
      </c>
      <c r="J25" s="68" t="s">
        <v>4</v>
      </c>
      <c r="L25" s="48">
        <f>SUM(L20:L24)</f>
        <v>20</v>
      </c>
      <c r="M25" s="48">
        <f>SUM(K20:K24)</f>
        <v>5</v>
      </c>
      <c r="N25" s="48">
        <f>IF(L25=0,0,ROUND(L25/M25,2))</f>
        <v>4</v>
      </c>
      <c r="O25" s="57">
        <f>N25*2</f>
        <v>8</v>
      </c>
    </row>
    <row r="26" spans="2:12" ht="20.25">
      <c r="B26" s="56" t="s">
        <v>116</v>
      </c>
      <c r="C26" s="207" t="s">
        <v>117</v>
      </c>
      <c r="D26" s="208"/>
      <c r="E26" s="67" t="s">
        <v>185</v>
      </c>
      <c r="F26" s="67"/>
      <c r="G26" s="67"/>
      <c r="H26" s="67"/>
      <c r="I26" s="67"/>
      <c r="J26" s="67"/>
      <c r="K26" s="48">
        <f>IF(E26=AA,1,IF(F26=AA,1,IF(G26=AA,1,IF(H26=AA,1,IF(I26=AA,1,IF(J26=AA,1,0))))))</f>
        <v>1</v>
      </c>
      <c r="L26" s="48">
        <f>IF(E26=AA,5,IF(F26=AA,4,IF(G26=AA,3,IF(H26=AA,2,IF(I26=AA,1,IF(J26=AA,0,0))))))</f>
        <v>5</v>
      </c>
    </row>
    <row r="27" spans="2:12" ht="20.25">
      <c r="B27" s="56" t="s">
        <v>118</v>
      </c>
      <c r="C27" s="207" t="s">
        <v>119</v>
      </c>
      <c r="D27" s="208"/>
      <c r="E27" s="67" t="s">
        <v>185</v>
      </c>
      <c r="F27" s="67"/>
      <c r="G27" s="67"/>
      <c r="H27" s="67"/>
      <c r="I27" s="67"/>
      <c r="J27" s="67"/>
      <c r="K27" s="48">
        <f>IF(E27=AA,1,IF(F27=AA,1,IF(G27=AA,1,IF(H27=AA,1,IF(I27=AA,1,IF(J27=AA,1,0))))))</f>
        <v>1</v>
      </c>
      <c r="L27" s="48">
        <f>IF(E27=AA,5,IF(F27=AA,4,IF(G27=AA,3,IF(H27=AA,2,IF(I27=AA,1,IF(J27=AA,0,0))))))</f>
        <v>5</v>
      </c>
    </row>
    <row r="28" spans="2:12" ht="34.5" customHeight="1">
      <c r="B28" s="56" t="s">
        <v>120</v>
      </c>
      <c r="C28" s="209" t="s">
        <v>121</v>
      </c>
      <c r="D28" s="210"/>
      <c r="E28" s="67" t="s">
        <v>185</v>
      </c>
      <c r="F28" s="67"/>
      <c r="G28" s="67"/>
      <c r="H28" s="67"/>
      <c r="I28" s="67"/>
      <c r="J28" s="67"/>
      <c r="K28" s="48">
        <f>IF(E28=AA,1,IF(F28=AA,1,IF(G28=AA,1,IF(H28=AA,1,IF(I28=AA,1,IF(J28=AA,1,0))))))</f>
        <v>1</v>
      </c>
      <c r="L28" s="48">
        <f>IF(E28=AA,5,IF(F28=AA,4,IF(G28=AA,3,IF(H28=AA,2,IF(I28=AA,1,IF(J28=AA,0,0))))))</f>
        <v>5</v>
      </c>
    </row>
    <row r="29" spans="2:12" ht="20.25">
      <c r="B29" s="56" t="s">
        <v>122</v>
      </c>
      <c r="C29" s="207" t="s">
        <v>123</v>
      </c>
      <c r="D29" s="208"/>
      <c r="E29" s="67" t="s">
        <v>185</v>
      </c>
      <c r="F29" s="67"/>
      <c r="G29" s="67"/>
      <c r="H29" s="67"/>
      <c r="I29" s="67"/>
      <c r="J29" s="67"/>
      <c r="K29" s="48">
        <f>IF(E29=AA,1,IF(F29=AA,1,IF(G29=AA,1,IF(H29=AA,1,IF(I29=AA,1,IF(J29=AA,1,0))))))</f>
        <v>1</v>
      </c>
      <c r="L29" s="48">
        <f>IF(E29=AA,5,IF(F29=AA,4,IF(G29=AA,3,IF(H29=AA,2,IF(I29=AA,1,IF(J29=AA,0,0))))))</f>
        <v>5</v>
      </c>
    </row>
    <row r="30" spans="2:12" ht="20.25">
      <c r="B30" s="56" t="s">
        <v>124</v>
      </c>
      <c r="C30" s="207" t="s">
        <v>125</v>
      </c>
      <c r="D30" s="208"/>
      <c r="E30" s="67"/>
      <c r="F30" s="67" t="s">
        <v>185</v>
      </c>
      <c r="G30" s="67"/>
      <c r="H30" s="67"/>
      <c r="I30" s="67"/>
      <c r="J30" s="67"/>
      <c r="K30" s="48">
        <f>IF(E30=AA,1,IF(F30=AA,1,IF(G30=AA,1,IF(H30=AA,1,IF(I30=AA,1,IF(J30=AA,1,0))))))</f>
        <v>1</v>
      </c>
      <c r="L30" s="48">
        <f>IF(E30=AA,5,IF(F30=AA,4,IF(G30=AA,3,IF(H30=AA,2,IF(I30=AA,1,IF(J30=AA,0,0))))))</f>
        <v>4</v>
      </c>
    </row>
    <row r="31" spans="2:15" ht="20.25">
      <c r="B31" s="54" t="s">
        <v>126</v>
      </c>
      <c r="C31" s="205" t="s">
        <v>127</v>
      </c>
      <c r="D31" s="206"/>
      <c r="E31" s="68" t="s">
        <v>4</v>
      </c>
      <c r="F31" s="68" t="s">
        <v>4</v>
      </c>
      <c r="G31" s="68" t="s">
        <v>4</v>
      </c>
      <c r="H31" s="68" t="s">
        <v>4</v>
      </c>
      <c r="I31" s="68" t="s">
        <v>4</v>
      </c>
      <c r="J31" s="68" t="s">
        <v>4</v>
      </c>
      <c r="L31" s="48">
        <f>SUM(L26:L30)</f>
        <v>24</v>
      </c>
      <c r="M31" s="48">
        <f>SUM(K26:K30)</f>
        <v>5</v>
      </c>
      <c r="N31" s="48">
        <f>IF(L31=0,0,ROUND(L31/M31,2))</f>
        <v>4.8</v>
      </c>
      <c r="O31" s="57">
        <f>N31*2</f>
        <v>9.6</v>
      </c>
    </row>
    <row r="32" spans="2:12" ht="20.25">
      <c r="B32" s="56" t="s">
        <v>128</v>
      </c>
      <c r="C32" s="207" t="s">
        <v>129</v>
      </c>
      <c r="D32" s="208"/>
      <c r="E32" s="67" t="s">
        <v>185</v>
      </c>
      <c r="F32" s="67"/>
      <c r="G32" s="67"/>
      <c r="H32" s="67"/>
      <c r="I32" s="67"/>
      <c r="J32" s="67"/>
      <c r="K32" s="48">
        <f>IF(E32=AA,1,IF(F32=AA,1,IF(G32=AA,1,IF(H32=AA,1,IF(I32=AA,1,IF(J32=AA,1,0))))))</f>
        <v>1</v>
      </c>
      <c r="L32" s="48">
        <f>IF(E32=AA,5,IF(F32=AA,4,IF(G32=AA,3,IF(H32=AA,2,IF(I32=AA,1,IF(J32=AA,0,0))))))</f>
        <v>5</v>
      </c>
    </row>
    <row r="33" spans="2:12" ht="20.25">
      <c r="B33" s="56" t="s">
        <v>130</v>
      </c>
      <c r="C33" s="207" t="s">
        <v>131</v>
      </c>
      <c r="D33" s="208"/>
      <c r="E33" s="67"/>
      <c r="F33" s="67" t="s">
        <v>185</v>
      </c>
      <c r="G33" s="67"/>
      <c r="H33" s="67"/>
      <c r="I33" s="67"/>
      <c r="J33" s="67"/>
      <c r="K33" s="48">
        <f>IF(E33=AA,1,IF(F33=AA,1,IF(G33=AA,1,IF(H33=AA,1,IF(I33=AA,1,IF(J33=AA,1,0))))))</f>
        <v>1</v>
      </c>
      <c r="L33" s="48">
        <f>IF(E33=AA,5,IF(F33=AA,4,IF(G33=AA,3,IF(H33=AA,2,IF(I33=AA,1,IF(J33=AA,0,0))))))</f>
        <v>4</v>
      </c>
    </row>
    <row r="34" spans="2:12" ht="20.25">
      <c r="B34" s="56" t="s">
        <v>132</v>
      </c>
      <c r="C34" s="207" t="s">
        <v>133</v>
      </c>
      <c r="D34" s="208"/>
      <c r="E34" s="67" t="s">
        <v>185</v>
      </c>
      <c r="F34" s="67"/>
      <c r="G34" s="67"/>
      <c r="H34" s="67"/>
      <c r="I34" s="67"/>
      <c r="J34" s="67"/>
      <c r="K34" s="48">
        <f>IF(E34=AA,1,IF(F34=AA,1,IF(G34=AA,1,IF(H34=AA,1,IF(I34=AA,1,IF(J34=AA,1,0))))))</f>
        <v>1</v>
      </c>
      <c r="L34" s="48">
        <f>IF(E34=AA,5,IF(F34=AA,4,IF(G34=AA,3,IF(H34=AA,2,IF(I34=AA,1,IF(J34=AA,0,0))))))</f>
        <v>5</v>
      </c>
    </row>
    <row r="35" spans="2:12" ht="20.25">
      <c r="B35" s="56" t="s">
        <v>134</v>
      </c>
      <c r="C35" s="207" t="s">
        <v>135</v>
      </c>
      <c r="D35" s="208"/>
      <c r="E35" s="67"/>
      <c r="F35" s="67" t="s">
        <v>185</v>
      </c>
      <c r="G35" s="67"/>
      <c r="H35" s="67"/>
      <c r="I35" s="67"/>
      <c r="J35" s="67"/>
      <c r="K35" s="48">
        <f>IF(E35=AA,1,IF(F35=AA,1,IF(G35=AA,1,IF(H35=AA,1,IF(I35=AA,1,IF(J35=AA,1,0))))))</f>
        <v>1</v>
      </c>
      <c r="L35" s="48">
        <f>IF(E35=AA,5,IF(F35=AA,4,IF(G35=AA,3,IF(H35=AA,2,IF(I35=AA,1,IF(J35=AA,0,0))))))</f>
        <v>4</v>
      </c>
    </row>
    <row r="36" spans="2:12" ht="20.25">
      <c r="B36" s="56" t="s">
        <v>136</v>
      </c>
      <c r="C36" s="207" t="s">
        <v>137</v>
      </c>
      <c r="D36" s="208"/>
      <c r="E36" s="67" t="s">
        <v>185</v>
      </c>
      <c r="F36" s="67"/>
      <c r="G36" s="67"/>
      <c r="H36" s="67"/>
      <c r="I36" s="67"/>
      <c r="J36" s="67"/>
      <c r="K36" s="48">
        <f>IF(E36=AA,1,IF(F36=AA,1,IF(G36=AA,1,IF(H36=AA,1,IF(I36=AA,1,IF(J36=AA,1,0))))))</f>
        <v>1</v>
      </c>
      <c r="L36" s="48">
        <f>IF(E36=AA,5,IF(F36=AA,4,IF(G36=AA,3,IF(H36=AA,2,IF(I36=AA,1,IF(J36=AA,0,0))))))</f>
        <v>5</v>
      </c>
    </row>
    <row r="37" spans="2:15" ht="20.25">
      <c r="B37" s="54" t="s">
        <v>138</v>
      </c>
      <c r="C37" s="205" t="s">
        <v>139</v>
      </c>
      <c r="D37" s="206"/>
      <c r="E37" s="68" t="s">
        <v>4</v>
      </c>
      <c r="F37" s="68" t="s">
        <v>4</v>
      </c>
      <c r="G37" s="68" t="s">
        <v>4</v>
      </c>
      <c r="H37" s="68" t="s">
        <v>4</v>
      </c>
      <c r="I37" s="68" t="s">
        <v>4</v>
      </c>
      <c r="J37" s="68" t="s">
        <v>4</v>
      </c>
      <c r="L37" s="48">
        <f>SUM(L32:L36)</f>
        <v>23</v>
      </c>
      <c r="M37" s="48">
        <f>SUM(K32:K36)</f>
        <v>5</v>
      </c>
      <c r="N37" s="48">
        <f>IF(L37=0,0,ROUND(L37/M37,2))</f>
        <v>4.6</v>
      </c>
      <c r="O37" s="57">
        <f>N37*2</f>
        <v>9.2</v>
      </c>
    </row>
    <row r="38" spans="2:12" ht="55.5" customHeight="1">
      <c r="B38" s="56" t="s">
        <v>140</v>
      </c>
      <c r="C38" s="209" t="s">
        <v>141</v>
      </c>
      <c r="D38" s="210"/>
      <c r="E38" s="67"/>
      <c r="F38" s="67"/>
      <c r="G38" s="67"/>
      <c r="H38" s="67" t="s">
        <v>185</v>
      </c>
      <c r="I38" s="67"/>
      <c r="J38" s="67"/>
      <c r="K38" s="48">
        <f>IF(E38=AA,1,IF(F38=AA,1,IF(G38=AA,1,IF(H38=AA,1,IF(I38=AA,1,IF(J38=AA,1,0))))))</f>
        <v>1</v>
      </c>
      <c r="L38" s="48">
        <f>IF(E38=AA,5,IF(F38=AA,4,IF(G38=AA,3,IF(H38=AA,2,IF(I38=AA,1,IF(J38=AA,0,0))))))</f>
        <v>2</v>
      </c>
    </row>
    <row r="39" spans="2:12" ht="54" customHeight="1">
      <c r="B39" s="56" t="s">
        <v>142</v>
      </c>
      <c r="C39" s="209" t="s">
        <v>143</v>
      </c>
      <c r="D39" s="210"/>
      <c r="E39" s="67"/>
      <c r="F39" s="67"/>
      <c r="G39" s="67"/>
      <c r="H39" s="67" t="s">
        <v>185</v>
      </c>
      <c r="I39" s="67"/>
      <c r="J39" s="67"/>
      <c r="K39" s="48">
        <f>IF(E39=AA,1,IF(F39=AA,1,IF(G39=AA,1,IF(H39=AA,1,IF(I39=AA,1,IF(J39=AA,1,0))))))</f>
        <v>1</v>
      </c>
      <c r="L39" s="48">
        <f>IF(E39=AA,5,IF(F39=AA,4,IF(G39=AA,3,IF(H39=AA,2,IF(I39=AA,1,IF(J39=AA,0,0))))))</f>
        <v>2</v>
      </c>
    </row>
    <row r="40" spans="2:12" ht="88.5" customHeight="1">
      <c r="B40" s="56" t="s">
        <v>144</v>
      </c>
      <c r="C40" s="209" t="s">
        <v>145</v>
      </c>
      <c r="D40" s="210"/>
      <c r="E40" s="67"/>
      <c r="F40" s="67"/>
      <c r="G40" s="67"/>
      <c r="H40" s="67" t="s">
        <v>185</v>
      </c>
      <c r="I40" s="67"/>
      <c r="J40" s="67"/>
      <c r="K40" s="48">
        <f>IF(E40=AA,1,IF(F40=AA,1,IF(G40=AA,1,IF(H40=AA,1,IF(I40=AA,1,IF(J40=AA,1,0))))))</f>
        <v>1</v>
      </c>
      <c r="L40" s="48">
        <f>IF(E40=AA,5,IF(F40=AA,4,IF(G40=AA,3,IF(H40=AA,2,IF(I40=AA,1,IF(J40=AA,0,0))))))</f>
        <v>2</v>
      </c>
    </row>
    <row r="41" spans="2:12" ht="88.5" customHeight="1">
      <c r="B41" s="56" t="s">
        <v>146</v>
      </c>
      <c r="C41" s="209" t="s">
        <v>147</v>
      </c>
      <c r="D41" s="210"/>
      <c r="E41" s="67"/>
      <c r="F41" s="67"/>
      <c r="G41" s="67"/>
      <c r="H41" s="67" t="s">
        <v>185</v>
      </c>
      <c r="I41" s="67"/>
      <c r="J41" s="67"/>
      <c r="K41" s="48">
        <f>IF(E41=AA,1,IF(F41=AA,1,IF(G41=AA,1,IF(H41=AA,1,IF(I41=AA,1,IF(J41=AA,1,0))))))</f>
        <v>1</v>
      </c>
      <c r="L41" s="48">
        <f>IF(E41=AA,5,IF(F41=AA,4,IF(G41=AA,3,IF(H41=AA,2,IF(I41=AA,1,IF(J41=AA,0,0))))))</f>
        <v>2</v>
      </c>
    </row>
    <row r="42" spans="2:12" ht="20.25">
      <c r="B42" s="56" t="s">
        <v>148</v>
      </c>
      <c r="C42" s="207" t="s">
        <v>149</v>
      </c>
      <c r="D42" s="208"/>
      <c r="E42" s="67" t="s">
        <v>185</v>
      </c>
      <c r="F42" s="67"/>
      <c r="G42" s="67"/>
      <c r="H42" s="67"/>
      <c r="I42" s="67"/>
      <c r="J42" s="67"/>
      <c r="K42" s="48">
        <f>IF(E42=AA,1,IF(F42=AA,1,IF(G42=AA,1,IF(H42=AA,1,IF(I42=AA,1,IF(J42=AA,1,0))))))</f>
        <v>1</v>
      </c>
      <c r="L42" s="48">
        <f>IF(E42=AA,5,IF(F42=AA,4,IF(G42=AA,3,IF(H42=AA,2,IF(I42=AA,1,IF(J42=AA,0,0))))))</f>
        <v>5</v>
      </c>
    </row>
    <row r="43" spans="2:15" ht="20.25">
      <c r="B43" s="58"/>
      <c r="C43" s="211" t="s">
        <v>72</v>
      </c>
      <c r="D43" s="212"/>
      <c r="E43" s="69"/>
      <c r="F43" s="69"/>
      <c r="G43" s="69"/>
      <c r="H43" s="69"/>
      <c r="I43" s="69"/>
      <c r="J43" s="69"/>
      <c r="L43" s="48">
        <f>SUM(L38:L42)</f>
        <v>13</v>
      </c>
      <c r="M43" s="48">
        <f>SUM(K38:K42)</f>
        <v>5</v>
      </c>
      <c r="N43" s="48">
        <f>IF(L43=0,0,ROUND(L43/M43,2))</f>
        <v>2.6</v>
      </c>
      <c r="O43" s="57">
        <f>N43*2</f>
        <v>5.2</v>
      </c>
    </row>
    <row r="44" spans="2:12" ht="20.25">
      <c r="B44" s="54" t="s">
        <v>79</v>
      </c>
      <c r="C44" s="205" t="s">
        <v>150</v>
      </c>
      <c r="D44" s="206"/>
      <c r="E44" s="68" t="s">
        <v>4</v>
      </c>
      <c r="F44" s="68" t="s">
        <v>4</v>
      </c>
      <c r="G44" s="68" t="s">
        <v>4</v>
      </c>
      <c r="H44" s="68" t="s">
        <v>4</v>
      </c>
      <c r="I44" s="68" t="s">
        <v>4</v>
      </c>
      <c r="J44" s="68" t="s">
        <v>4</v>
      </c>
      <c r="K44" s="48">
        <f aca="true" t="shared" si="0" ref="K44:K49">IF(E44=AA,1,IF(F44=AA,1,IF(G44=AA,1,IF(H44=AA,1,IF(I44=AA,1,IF(J44=AA,1,0))))))</f>
        <v>0</v>
      </c>
      <c r="L44" s="48">
        <f aca="true" t="shared" si="1" ref="L44:L49">IF(E44=AA,5,IF(F44=AA,4,IF(G44=AA,3,IF(H44=AA,2,IF(I44=AA,1,IF(J44=AA,0,0))))))</f>
        <v>0</v>
      </c>
    </row>
    <row r="45" spans="2:12" ht="20.25">
      <c r="B45" s="56" t="s">
        <v>80</v>
      </c>
      <c r="C45" s="207" t="s">
        <v>151</v>
      </c>
      <c r="D45" s="208"/>
      <c r="E45" s="67" t="s">
        <v>185</v>
      </c>
      <c r="F45" s="67"/>
      <c r="G45" s="67"/>
      <c r="H45" s="67"/>
      <c r="I45" s="67"/>
      <c r="J45" s="67"/>
      <c r="K45" s="48">
        <f t="shared" si="0"/>
        <v>1</v>
      </c>
      <c r="L45" s="48">
        <f t="shared" si="1"/>
        <v>5</v>
      </c>
    </row>
    <row r="46" spans="2:12" ht="20.25">
      <c r="B46" s="56" t="s">
        <v>82</v>
      </c>
      <c r="C46" s="207" t="s">
        <v>152</v>
      </c>
      <c r="D46" s="208"/>
      <c r="E46" s="67" t="s">
        <v>185</v>
      </c>
      <c r="F46" s="67"/>
      <c r="G46" s="67"/>
      <c r="H46" s="67"/>
      <c r="I46" s="67"/>
      <c r="J46" s="67"/>
      <c r="K46" s="48">
        <f t="shared" si="0"/>
        <v>1</v>
      </c>
      <c r="L46" s="48">
        <f t="shared" si="1"/>
        <v>5</v>
      </c>
    </row>
    <row r="47" spans="2:12" ht="20.25">
      <c r="B47" s="56" t="s">
        <v>84</v>
      </c>
      <c r="C47" s="207" t="s">
        <v>153</v>
      </c>
      <c r="D47" s="208"/>
      <c r="E47" s="67" t="s">
        <v>185</v>
      </c>
      <c r="F47" s="67"/>
      <c r="G47" s="67"/>
      <c r="H47" s="67"/>
      <c r="I47" s="67"/>
      <c r="J47" s="67"/>
      <c r="K47" s="48">
        <f t="shared" si="0"/>
        <v>1</v>
      </c>
      <c r="L47" s="48">
        <f t="shared" si="1"/>
        <v>5</v>
      </c>
    </row>
    <row r="48" spans="2:12" ht="20.25">
      <c r="B48" s="56" t="s">
        <v>86</v>
      </c>
      <c r="C48" s="207" t="s">
        <v>154</v>
      </c>
      <c r="D48" s="208"/>
      <c r="E48" s="67" t="s">
        <v>185</v>
      </c>
      <c r="F48" s="67"/>
      <c r="G48" s="67"/>
      <c r="H48" s="67"/>
      <c r="I48" s="67"/>
      <c r="J48" s="67"/>
      <c r="K48" s="48">
        <f t="shared" si="0"/>
        <v>1</v>
      </c>
      <c r="L48" s="48">
        <f t="shared" si="1"/>
        <v>5</v>
      </c>
    </row>
    <row r="49" spans="2:12" ht="20.25">
      <c r="B49" s="56" t="s">
        <v>88</v>
      </c>
      <c r="C49" s="207" t="s">
        <v>155</v>
      </c>
      <c r="D49" s="208"/>
      <c r="E49" s="67"/>
      <c r="F49" s="67" t="s">
        <v>185</v>
      </c>
      <c r="G49" s="67"/>
      <c r="H49" s="67"/>
      <c r="I49" s="67"/>
      <c r="J49" s="67"/>
      <c r="K49" s="48">
        <f t="shared" si="0"/>
        <v>1</v>
      </c>
      <c r="L49" s="48">
        <f t="shared" si="1"/>
        <v>4</v>
      </c>
    </row>
    <row r="50" spans="2:15" ht="20.25">
      <c r="B50" s="54" t="s">
        <v>90</v>
      </c>
      <c r="C50" s="205" t="s">
        <v>156</v>
      </c>
      <c r="D50" s="206"/>
      <c r="E50" s="68" t="s">
        <v>4</v>
      </c>
      <c r="F50" s="68" t="s">
        <v>4</v>
      </c>
      <c r="G50" s="68" t="s">
        <v>4</v>
      </c>
      <c r="H50" s="68" t="s">
        <v>4</v>
      </c>
      <c r="I50" s="68" t="s">
        <v>4</v>
      </c>
      <c r="J50" s="68" t="s">
        <v>4</v>
      </c>
      <c r="L50" s="48">
        <f>SUM(L45:L49)</f>
        <v>24</v>
      </c>
      <c r="M50" s="48">
        <f>SUM(K45:K49)</f>
        <v>5</v>
      </c>
      <c r="N50" s="48">
        <f>IF(L50=0,0,ROUND(L50/M50,2))</f>
        <v>4.8</v>
      </c>
      <c r="O50" s="57">
        <f>N50*2</f>
        <v>9.6</v>
      </c>
    </row>
    <row r="51" spans="2:12" ht="20.25">
      <c r="B51" s="56" t="s">
        <v>92</v>
      </c>
      <c r="C51" s="207" t="s">
        <v>157</v>
      </c>
      <c r="D51" s="208"/>
      <c r="E51" s="67" t="s">
        <v>185</v>
      </c>
      <c r="F51" s="67"/>
      <c r="G51" s="67"/>
      <c r="H51" s="67"/>
      <c r="I51" s="67"/>
      <c r="J51" s="67"/>
      <c r="K51" s="48">
        <f>IF(E51=AA,1,IF(F51=AA,1,IF(G51=AA,1,IF(H51=AA,1,IF(I51=AA,1,IF(J51=AA,1,0))))))</f>
        <v>1</v>
      </c>
      <c r="L51" s="48">
        <f>IF(E51=AA,5,IF(F51=AA,4,IF(G51=AA,3,IF(H51=AA,2,IF(I51=AA,1,IF(J51=AA,0,0))))))</f>
        <v>5</v>
      </c>
    </row>
    <row r="52" spans="2:12" ht="20.25">
      <c r="B52" s="56" t="s">
        <v>94</v>
      </c>
      <c r="C52" s="207" t="s">
        <v>158</v>
      </c>
      <c r="D52" s="208"/>
      <c r="E52" s="67"/>
      <c r="F52" s="67" t="s">
        <v>185</v>
      </c>
      <c r="G52" s="67"/>
      <c r="H52" s="67"/>
      <c r="I52" s="67"/>
      <c r="J52" s="67"/>
      <c r="K52" s="48">
        <f>IF(E52=AA,1,IF(F52=AA,1,IF(G52=AA,1,IF(H52=AA,1,IF(I52=AA,1,IF(J52=AA,1,0))))))</f>
        <v>1</v>
      </c>
      <c r="L52" s="48">
        <f>IF(E52=AA,5,IF(F52=AA,4,IF(G52=AA,3,IF(H52=AA,2,IF(I52=AA,1,IF(J52=AA,0,0))))))</f>
        <v>4</v>
      </c>
    </row>
    <row r="53" spans="2:12" ht="20.25">
      <c r="B53" s="56" t="s">
        <v>96</v>
      </c>
      <c r="C53" s="207" t="s">
        <v>159</v>
      </c>
      <c r="D53" s="208"/>
      <c r="E53" s="67" t="s">
        <v>185</v>
      </c>
      <c r="F53" s="67"/>
      <c r="G53" s="67"/>
      <c r="H53" s="67"/>
      <c r="I53" s="67"/>
      <c r="J53" s="67"/>
      <c r="K53" s="48">
        <f>IF(E53=AA,1,IF(F53=AA,1,IF(G53=AA,1,IF(H53=AA,1,IF(I53=AA,1,IF(J53=AA,1,0))))))</f>
        <v>1</v>
      </c>
      <c r="L53" s="48">
        <f>IF(E53=AA,5,IF(F53=AA,4,IF(G53=AA,3,IF(H53=AA,2,IF(I53=AA,1,IF(J53=AA,0,0))))))</f>
        <v>5</v>
      </c>
    </row>
    <row r="54" spans="2:12" ht="20.25">
      <c r="B54" s="56" t="s">
        <v>98</v>
      </c>
      <c r="C54" s="207" t="s">
        <v>160</v>
      </c>
      <c r="D54" s="208"/>
      <c r="E54" s="67" t="s">
        <v>185</v>
      </c>
      <c r="F54" s="67"/>
      <c r="G54" s="67"/>
      <c r="H54" s="67"/>
      <c r="I54" s="67"/>
      <c r="J54" s="67"/>
      <c r="K54" s="48">
        <f>IF(E54=AA,1,IF(F54=AA,1,IF(G54=AA,1,IF(H54=AA,1,IF(I54=AA,1,IF(J54=AA,1,0))))))</f>
        <v>1</v>
      </c>
      <c r="L54" s="48">
        <f>IF(E54=AA,5,IF(F54=AA,4,IF(G54=AA,3,IF(H54=AA,2,IF(I54=AA,1,IF(J54=AA,0,0))))))</f>
        <v>5</v>
      </c>
    </row>
    <row r="55" spans="2:12" ht="34.5" customHeight="1">
      <c r="B55" s="56" t="s">
        <v>100</v>
      </c>
      <c r="C55" s="209" t="s">
        <v>161</v>
      </c>
      <c r="D55" s="210"/>
      <c r="E55" s="67" t="s">
        <v>185</v>
      </c>
      <c r="F55" s="67"/>
      <c r="G55" s="67"/>
      <c r="H55" s="67"/>
      <c r="I55" s="67"/>
      <c r="J55" s="67"/>
      <c r="K55" s="48">
        <f>IF(E55=AA,1,IF(F55=AA,1,IF(G55=AA,1,IF(H55=AA,1,IF(I55=AA,1,IF(J55=AA,1,0))))))</f>
        <v>1</v>
      </c>
      <c r="L55" s="48">
        <f>IF(E55=AA,5,IF(F55=AA,4,IF(G55=AA,3,IF(H55=AA,2,IF(I55=AA,1,IF(J55=AA,0,0))))))</f>
        <v>5</v>
      </c>
    </row>
    <row r="56" spans="2:15" ht="20.25">
      <c r="B56" s="54" t="s">
        <v>102</v>
      </c>
      <c r="C56" s="205" t="s">
        <v>162</v>
      </c>
      <c r="D56" s="206"/>
      <c r="E56" s="68" t="s">
        <v>4</v>
      </c>
      <c r="F56" s="68" t="s">
        <v>4</v>
      </c>
      <c r="G56" s="68" t="s">
        <v>4</v>
      </c>
      <c r="H56" s="68" t="s">
        <v>4</v>
      </c>
      <c r="I56" s="68" t="s">
        <v>4</v>
      </c>
      <c r="J56" s="68" t="s">
        <v>4</v>
      </c>
      <c r="L56" s="48">
        <f>SUM(L51:L55)</f>
        <v>24</v>
      </c>
      <c r="M56" s="48">
        <f>SUM(K51:K55)</f>
        <v>5</v>
      </c>
      <c r="N56" s="48">
        <f>IF(L56=0,0,ROUND(L56/M56,2))</f>
        <v>4.8</v>
      </c>
      <c r="O56" s="57">
        <f>N56*2</f>
        <v>9.6</v>
      </c>
    </row>
    <row r="57" spans="2:12" ht="20.25">
      <c r="B57" s="56" t="s">
        <v>104</v>
      </c>
      <c r="C57" s="207" t="s">
        <v>163</v>
      </c>
      <c r="D57" s="208"/>
      <c r="E57" s="67" t="s">
        <v>185</v>
      </c>
      <c r="F57" s="67"/>
      <c r="G57" s="67"/>
      <c r="H57" s="67"/>
      <c r="I57" s="67"/>
      <c r="J57" s="67"/>
      <c r="K57" s="48">
        <f>IF(E57=AA,1,IF(F57=AA,1,IF(G57=AA,1,IF(H57=AA,1,IF(I57=AA,1,IF(J57=AA,1,0))))))</f>
        <v>1</v>
      </c>
      <c r="L57" s="48">
        <f>IF(E57=AA,5,IF(F57=AA,4,IF(G57=AA,3,IF(H57=AA,2,IF(I57=AA,1,IF(J57=AA,0,0))))))</f>
        <v>5</v>
      </c>
    </row>
    <row r="58" spans="2:12" ht="34.5" customHeight="1">
      <c r="B58" s="56" t="s">
        <v>106</v>
      </c>
      <c r="C58" s="209" t="s">
        <v>164</v>
      </c>
      <c r="D58" s="210"/>
      <c r="E58" s="67" t="s">
        <v>185</v>
      </c>
      <c r="F58" s="67"/>
      <c r="G58" s="67"/>
      <c r="H58" s="67"/>
      <c r="I58" s="67"/>
      <c r="J58" s="67"/>
      <c r="K58" s="48">
        <f>IF(E58=AA,1,IF(F58=AA,1,IF(G58=AA,1,IF(H58=AA,1,IF(I58=AA,1,IF(J58=AA,1,0))))))</f>
        <v>1</v>
      </c>
      <c r="L58" s="48">
        <f>IF(E58=AA,5,IF(F58=AA,4,IF(G58=AA,3,IF(H58=AA,2,IF(I58=AA,1,IF(J58=AA,0,0))))))</f>
        <v>5</v>
      </c>
    </row>
    <row r="59" spans="2:12" ht="20.25">
      <c r="B59" s="56" t="s">
        <v>108</v>
      </c>
      <c r="C59" s="207" t="s">
        <v>165</v>
      </c>
      <c r="D59" s="208"/>
      <c r="E59" s="67" t="s">
        <v>185</v>
      </c>
      <c r="F59" s="67"/>
      <c r="G59" s="67"/>
      <c r="H59" s="67"/>
      <c r="I59" s="67"/>
      <c r="J59" s="67"/>
      <c r="K59" s="48">
        <f>IF(E59=AA,1,IF(F59=AA,1,IF(G59=AA,1,IF(H59=AA,1,IF(I59=AA,1,IF(J59=AA,1,0))))))</f>
        <v>1</v>
      </c>
      <c r="L59" s="48">
        <f>IF(E59=AA,5,IF(F59=AA,4,IF(G59=AA,3,IF(H59=AA,2,IF(I59=AA,1,IF(J59=AA,0,0))))))</f>
        <v>5</v>
      </c>
    </row>
    <row r="60" spans="2:12" ht="20.25">
      <c r="B60" s="56" t="s">
        <v>110</v>
      </c>
      <c r="C60" s="207" t="s">
        <v>166</v>
      </c>
      <c r="D60" s="208"/>
      <c r="E60" s="67" t="s">
        <v>185</v>
      </c>
      <c r="F60" s="67"/>
      <c r="G60" s="67"/>
      <c r="H60" s="67"/>
      <c r="I60" s="67"/>
      <c r="J60" s="67"/>
      <c r="K60" s="48">
        <f>IF(E60=AA,1,IF(F60=AA,1,IF(G60=AA,1,IF(H60=AA,1,IF(I60=AA,1,IF(J60=AA,1,0))))))</f>
        <v>1</v>
      </c>
      <c r="L60" s="48">
        <f>IF(E60=AA,5,IF(F60=AA,4,IF(G60=AA,3,IF(H60=AA,2,IF(I60=AA,1,IF(J60=AA,0,0))))))</f>
        <v>5</v>
      </c>
    </row>
    <row r="61" spans="2:12" ht="51.75" customHeight="1">
      <c r="B61" s="56" t="s">
        <v>112</v>
      </c>
      <c r="C61" s="209" t="s">
        <v>167</v>
      </c>
      <c r="D61" s="210"/>
      <c r="E61" s="67"/>
      <c r="F61" s="67"/>
      <c r="G61" s="67"/>
      <c r="H61" s="67"/>
      <c r="I61" s="67"/>
      <c r="J61" s="67"/>
      <c r="K61" s="48">
        <f>IF(E61=AA,1,IF(F61=AA,1,IF(G61=AA,1,IF(H61=AA,1,IF(I61=AA,1,IF(J61=AA,1,0))))))</f>
        <v>0</v>
      </c>
      <c r="L61" s="48">
        <f>IF(E61=AA,5,IF(F61=AA,4,IF(G61=AA,3,IF(H61=AA,2,IF(I61=AA,1,IF(J61=AA,0,0))))))</f>
        <v>0</v>
      </c>
    </row>
    <row r="62" spans="2:15" ht="34.5" customHeight="1">
      <c r="B62" s="54" t="s">
        <v>114</v>
      </c>
      <c r="C62" s="213" t="s">
        <v>168</v>
      </c>
      <c r="D62" s="214"/>
      <c r="E62" s="68" t="s">
        <v>4</v>
      </c>
      <c r="F62" s="68" t="s">
        <v>4</v>
      </c>
      <c r="G62" s="68" t="s">
        <v>4</v>
      </c>
      <c r="H62" s="68" t="s">
        <v>4</v>
      </c>
      <c r="I62" s="68" t="s">
        <v>4</v>
      </c>
      <c r="J62" s="68" t="s">
        <v>4</v>
      </c>
      <c r="L62" s="48">
        <f>SUM(L57:L61)</f>
        <v>20</v>
      </c>
      <c r="M62" s="48">
        <f>SUM(K57:K61)</f>
        <v>4</v>
      </c>
      <c r="N62" s="48">
        <f>IF(L62=0,0,ROUND(L62/M62,2))</f>
        <v>5</v>
      </c>
      <c r="O62" s="57">
        <f>N62*2</f>
        <v>10</v>
      </c>
    </row>
    <row r="63" spans="2:12" ht="20.25">
      <c r="B63" s="56" t="s">
        <v>116</v>
      </c>
      <c r="C63" s="207" t="s">
        <v>169</v>
      </c>
      <c r="D63" s="208"/>
      <c r="E63" s="67"/>
      <c r="F63" s="67"/>
      <c r="G63" s="67" t="s">
        <v>185</v>
      </c>
      <c r="H63" s="67"/>
      <c r="I63" s="67"/>
      <c r="J63" s="67"/>
      <c r="K63" s="48">
        <f>IF(E63=AA,1,IF(F63=AA,1,IF(G63=AA,1,IF(H63=AA,1,IF(I63=AA,1,IF(J63=AA,1,0))))))</f>
        <v>1</v>
      </c>
      <c r="L63" s="48">
        <f>IF(E63=AA,5,IF(F63=AA,4,IF(G63=AA,3,IF(H63=AA,2,IF(I63=AA,1,IF(J63=AA,0,0))))))</f>
        <v>3</v>
      </c>
    </row>
    <row r="64" spans="2:12" ht="20.25">
      <c r="B64" s="56" t="s">
        <v>118</v>
      </c>
      <c r="C64" s="207" t="s">
        <v>170</v>
      </c>
      <c r="D64" s="208"/>
      <c r="E64" s="67"/>
      <c r="F64" s="67" t="s">
        <v>185</v>
      </c>
      <c r="G64" s="67"/>
      <c r="H64" s="67"/>
      <c r="I64" s="67"/>
      <c r="J64" s="67"/>
      <c r="K64" s="48">
        <f>IF(E64=AA,1,IF(F64=AA,1,IF(G64=AA,1,IF(H64=AA,1,IF(I64=AA,1,IF(J64=AA,1,0))))))</f>
        <v>1</v>
      </c>
      <c r="L64" s="48">
        <f>IF(E64=AA,5,IF(F64=AA,4,IF(G64=AA,3,IF(H64=AA,2,IF(I64=AA,1,IF(J64=AA,0,0))))))</f>
        <v>4</v>
      </c>
    </row>
    <row r="65" spans="2:12" ht="20.25">
      <c r="B65" s="56" t="s">
        <v>120</v>
      </c>
      <c r="C65" s="207" t="s">
        <v>171</v>
      </c>
      <c r="D65" s="208"/>
      <c r="E65" s="67" t="s">
        <v>185</v>
      </c>
      <c r="F65" s="67"/>
      <c r="G65" s="67"/>
      <c r="H65" s="67"/>
      <c r="I65" s="67"/>
      <c r="J65" s="67"/>
      <c r="K65" s="48">
        <f>IF(E65=AA,1,IF(F65=AA,1,IF(G65=AA,1,IF(H65=AA,1,IF(I65=AA,1,IF(J65=AA,1,0))))))</f>
        <v>1</v>
      </c>
      <c r="L65" s="48">
        <f>IF(E65=AA,5,IF(F65=AA,4,IF(G65=AA,3,IF(H65=AA,2,IF(I65=AA,1,IF(J65=AA,0,0))))))</f>
        <v>5</v>
      </c>
    </row>
    <row r="66" spans="2:12" ht="20.25">
      <c r="B66" s="56" t="s">
        <v>122</v>
      </c>
      <c r="C66" s="207" t="s">
        <v>172</v>
      </c>
      <c r="D66" s="208"/>
      <c r="E66" s="67"/>
      <c r="F66" s="67" t="s">
        <v>185</v>
      </c>
      <c r="G66" s="67"/>
      <c r="H66" s="67"/>
      <c r="I66" s="67"/>
      <c r="J66" s="67"/>
      <c r="K66" s="48">
        <f>IF(E66=AA,1,IF(F66=AA,1,IF(G66=AA,1,IF(H66=AA,1,IF(I66=AA,1,IF(J66=AA,1,0))))))</f>
        <v>1</v>
      </c>
      <c r="L66" s="48">
        <f>IF(E66=AA,5,IF(F66=AA,4,IF(G66=AA,3,IF(H66=AA,2,IF(I66=AA,1,IF(J66=AA,0,0))))))</f>
        <v>4</v>
      </c>
    </row>
    <row r="67" spans="2:12" ht="51.75" customHeight="1">
      <c r="B67" s="56" t="s">
        <v>124</v>
      </c>
      <c r="C67" s="209" t="s">
        <v>173</v>
      </c>
      <c r="D67" s="210"/>
      <c r="E67" s="67" t="s">
        <v>185</v>
      </c>
      <c r="F67" s="67"/>
      <c r="G67" s="67"/>
      <c r="H67" s="67"/>
      <c r="I67" s="67"/>
      <c r="J67" s="67"/>
      <c r="K67" s="48">
        <f>IF(E67=AA,1,IF(F67=AA,1,IF(G67=AA,1,IF(H67=AA,1,IF(I67=AA,1,IF(J67=AA,1,0))))))</f>
        <v>1</v>
      </c>
      <c r="L67" s="48">
        <f>IF(E67=AA,5,IF(F67=AA,4,IF(G67=AA,3,IF(H67=AA,2,IF(I67=AA,1,IF(J67=AA,0,0))))))</f>
        <v>5</v>
      </c>
    </row>
    <row r="68" spans="2:15" ht="20.25">
      <c r="B68" s="54" t="s">
        <v>126</v>
      </c>
      <c r="C68" s="205" t="s">
        <v>174</v>
      </c>
      <c r="D68" s="206"/>
      <c r="E68" s="68" t="s">
        <v>4</v>
      </c>
      <c r="F68" s="68" t="s">
        <v>4</v>
      </c>
      <c r="G68" s="68" t="s">
        <v>4</v>
      </c>
      <c r="H68" s="68" t="s">
        <v>4</v>
      </c>
      <c r="I68" s="68" t="s">
        <v>4</v>
      </c>
      <c r="J68" s="68" t="s">
        <v>4</v>
      </c>
      <c r="L68" s="48">
        <f>SUM(L63:L67)</f>
        <v>21</v>
      </c>
      <c r="M68" s="48">
        <f>SUM(K63:K67)</f>
        <v>5</v>
      </c>
      <c r="N68" s="48">
        <f>IF(L68=0,0,ROUND(L68/M68,2))</f>
        <v>4.2</v>
      </c>
      <c r="O68" s="57">
        <f>N68*2</f>
        <v>8.4</v>
      </c>
    </row>
    <row r="69" spans="2:12" ht="34.5" customHeight="1">
      <c r="B69" s="56" t="s">
        <v>128</v>
      </c>
      <c r="C69" s="209" t="s">
        <v>175</v>
      </c>
      <c r="D69" s="210"/>
      <c r="E69" s="67" t="s">
        <v>185</v>
      </c>
      <c r="F69" s="67"/>
      <c r="G69" s="67"/>
      <c r="H69" s="67"/>
      <c r="I69" s="67"/>
      <c r="J69" s="67"/>
      <c r="K69" s="48">
        <f>IF(E69=AA,1,IF(F69=AA,1,IF(G69=AA,1,IF(H69=AA,1,IF(I69=AA,1,IF(J69=AA,1,0))))))</f>
        <v>1</v>
      </c>
      <c r="L69" s="48">
        <f>IF(E69=AA,5,IF(F69=AA,4,IF(G69=AA,3,IF(H69=AA,2,IF(I69=AA,1,IF(J69=AA,0,0))))))</f>
        <v>5</v>
      </c>
    </row>
    <row r="70" spans="2:12" ht="34.5" customHeight="1">
      <c r="B70" s="56" t="s">
        <v>130</v>
      </c>
      <c r="C70" s="209" t="s">
        <v>176</v>
      </c>
      <c r="D70" s="210"/>
      <c r="E70" s="67" t="s">
        <v>185</v>
      </c>
      <c r="F70" s="67"/>
      <c r="G70" s="67"/>
      <c r="H70" s="67"/>
      <c r="I70" s="67"/>
      <c r="J70" s="67"/>
      <c r="K70" s="48">
        <f>IF(E70=AA,1,IF(F70=AA,1,IF(G70=AA,1,IF(H70=AA,1,IF(I70=AA,1,IF(J70=AA,1,0))))))</f>
        <v>1</v>
      </c>
      <c r="L70" s="48">
        <f>IF(E70=AA,5,IF(F70=AA,4,IF(G70=AA,3,IF(H70=AA,2,IF(I70=AA,1,IF(J70=AA,0,0))))))</f>
        <v>5</v>
      </c>
    </row>
    <row r="71" spans="2:12" ht="20.25">
      <c r="B71" s="56" t="s">
        <v>132</v>
      </c>
      <c r="C71" s="207" t="s">
        <v>177</v>
      </c>
      <c r="D71" s="208"/>
      <c r="E71" s="67"/>
      <c r="F71" s="67" t="s">
        <v>185</v>
      </c>
      <c r="G71" s="67"/>
      <c r="H71" s="67"/>
      <c r="I71" s="67"/>
      <c r="J71" s="67"/>
      <c r="K71" s="48">
        <f>IF(E71=AA,1,IF(F71=AA,1,IF(G71=AA,1,IF(H71=AA,1,IF(I71=AA,1,IF(J71=AA,1,0))))))</f>
        <v>1</v>
      </c>
      <c r="L71" s="48">
        <f>IF(E71=AA,5,IF(F71=AA,4,IF(G71=AA,3,IF(H71=AA,2,IF(I71=AA,1,IF(J71=AA,0,0))))))</f>
        <v>4</v>
      </c>
    </row>
    <row r="72" spans="2:12" ht="51.75" customHeight="1">
      <c r="B72" s="56" t="s">
        <v>134</v>
      </c>
      <c r="C72" s="209" t="s">
        <v>178</v>
      </c>
      <c r="D72" s="210"/>
      <c r="E72" s="67"/>
      <c r="F72" s="67" t="s">
        <v>185</v>
      </c>
      <c r="G72" s="67"/>
      <c r="H72" s="67"/>
      <c r="I72" s="67"/>
      <c r="J72" s="67"/>
      <c r="K72" s="48">
        <f>IF(E72=AA,1,IF(F72=AA,1,IF(G72=AA,1,IF(H72=AA,1,IF(I72=AA,1,IF(J72=AA,1,0))))))</f>
        <v>1</v>
      </c>
      <c r="L72" s="48">
        <f>IF(E72=AA,5,IF(F72=AA,4,IF(G72=AA,3,IF(H72=AA,2,IF(I72=AA,1,IF(J72=AA,0,0))))))</f>
        <v>4</v>
      </c>
    </row>
    <row r="73" spans="2:12" ht="34.5" customHeight="1">
      <c r="B73" s="56" t="s">
        <v>136</v>
      </c>
      <c r="C73" s="209" t="s">
        <v>179</v>
      </c>
      <c r="D73" s="210"/>
      <c r="E73" s="67" t="s">
        <v>185</v>
      </c>
      <c r="F73" s="67"/>
      <c r="G73" s="67"/>
      <c r="H73" s="67"/>
      <c r="I73" s="67"/>
      <c r="J73" s="67"/>
      <c r="K73" s="48">
        <f>IF(E73=AA,1,IF(F73=AA,1,IF(G73=AA,1,IF(H73=AA,1,IF(I73=AA,1,IF(J73=AA,1,0))))))</f>
        <v>1</v>
      </c>
      <c r="L73" s="48">
        <f>IF(E73=AA,5,IF(F73=AA,4,IF(G73=AA,3,IF(H73=AA,2,IF(I73=AA,1,IF(J73=AA,0,0))))))</f>
        <v>5</v>
      </c>
    </row>
    <row r="74" spans="2:15" ht="20.25">
      <c r="B74" s="54" t="s">
        <v>138</v>
      </c>
      <c r="C74" s="205" t="s">
        <v>41</v>
      </c>
      <c r="D74" s="206"/>
      <c r="E74" s="68" t="s">
        <v>4</v>
      </c>
      <c r="F74" s="68" t="s">
        <v>4</v>
      </c>
      <c r="G74" s="68" t="s">
        <v>4</v>
      </c>
      <c r="H74" s="68" t="s">
        <v>4</v>
      </c>
      <c r="I74" s="68" t="s">
        <v>4</v>
      </c>
      <c r="J74" s="68" t="s">
        <v>4</v>
      </c>
      <c r="L74" s="48">
        <f>SUM(L69:L73)</f>
        <v>23</v>
      </c>
      <c r="M74" s="48">
        <f>SUM(K69:K73)</f>
        <v>5</v>
      </c>
      <c r="N74" s="48">
        <f>IF(L74=0,0,ROUND(L74/M74,2))</f>
        <v>4.6</v>
      </c>
      <c r="O74" s="57">
        <f>N74*2</f>
        <v>9.2</v>
      </c>
    </row>
    <row r="75" spans="2:12" ht="20.25">
      <c r="B75" s="56" t="s">
        <v>140</v>
      </c>
      <c r="C75" s="215" t="s">
        <v>180</v>
      </c>
      <c r="D75" s="215"/>
      <c r="E75" s="67" t="s">
        <v>185</v>
      </c>
      <c r="F75" s="67"/>
      <c r="G75" s="67"/>
      <c r="H75" s="67"/>
      <c r="I75" s="67"/>
      <c r="J75" s="67"/>
      <c r="K75" s="48">
        <f>IF(E75=AA,1,IF(F75=AA,1,IF(G75=AA,1,IF(H75=AA,1,IF(I75=AA,1,IF(J75=AA,1,0))))))</f>
        <v>1</v>
      </c>
      <c r="L75" s="48">
        <f>IF(E75=AA,5,IF(F75=AA,4,IF(G75=AA,3,IF(H75=AA,2,IF(I75=AA,1,IF(J75=AA,0,0))))))</f>
        <v>5</v>
      </c>
    </row>
    <row r="76" spans="2:12" ht="34.5" customHeight="1">
      <c r="B76" s="56" t="s">
        <v>142</v>
      </c>
      <c r="C76" s="196" t="s">
        <v>181</v>
      </c>
      <c r="D76" s="196"/>
      <c r="E76" s="67"/>
      <c r="F76" s="67" t="s">
        <v>185</v>
      </c>
      <c r="G76" s="67"/>
      <c r="H76" s="67"/>
      <c r="I76" s="67"/>
      <c r="J76" s="67"/>
      <c r="K76" s="48">
        <f>IF(E76=AA,1,IF(F76=AA,1,IF(G76=AA,1,IF(H76=AA,1,IF(I76=AA,1,IF(J76=AA,1,0))))))</f>
        <v>1</v>
      </c>
      <c r="L76" s="48">
        <f>IF(E76=AA,5,IF(F76=AA,4,IF(G76=AA,3,IF(H76=AA,2,IF(I76=AA,1,IF(J76=AA,0,0))))))</f>
        <v>4</v>
      </c>
    </row>
    <row r="77" spans="2:12" ht="20.25">
      <c r="B77" s="56" t="s">
        <v>144</v>
      </c>
      <c r="C77" s="215" t="s">
        <v>182</v>
      </c>
      <c r="D77" s="215"/>
      <c r="E77" s="67" t="s">
        <v>185</v>
      </c>
      <c r="F77" s="67"/>
      <c r="G77" s="67"/>
      <c r="H77" s="67"/>
      <c r="I77" s="67"/>
      <c r="J77" s="67"/>
      <c r="K77" s="48">
        <f>IF(E77=AA,1,IF(F77=AA,1,IF(G77=AA,1,IF(H77=AA,1,IF(I77=AA,1,IF(J77=AA,1,0))))))</f>
        <v>1</v>
      </c>
      <c r="L77" s="48">
        <f>IF(E77=AA,5,IF(F77=AA,4,IF(G77=AA,3,IF(H77=AA,2,IF(I77=AA,1,IF(J77=AA,0,0))))))</f>
        <v>5</v>
      </c>
    </row>
    <row r="78" spans="2:12" ht="20.25">
      <c r="B78" s="56" t="s">
        <v>146</v>
      </c>
      <c r="C78" s="215" t="s">
        <v>183</v>
      </c>
      <c r="D78" s="215"/>
      <c r="E78" s="67" t="s">
        <v>185</v>
      </c>
      <c r="F78" s="67"/>
      <c r="G78" s="67"/>
      <c r="H78" s="67"/>
      <c r="I78" s="67"/>
      <c r="J78" s="67"/>
      <c r="K78" s="48">
        <f>IF(E78=AA,1,IF(F78=AA,1,IF(G78=AA,1,IF(H78=AA,1,IF(I78=AA,1,IF(J78=AA,1,0))))))</f>
        <v>1</v>
      </c>
      <c r="L78" s="48">
        <f>IF(E78=AA,5,IF(F78=AA,4,IF(G78=AA,3,IF(H78=AA,2,IF(I78=AA,1,IF(J78=AA,0,0))))))</f>
        <v>5</v>
      </c>
    </row>
    <row r="79" spans="2:12" ht="20.25">
      <c r="B79" s="56" t="s">
        <v>148</v>
      </c>
      <c r="C79" s="215" t="s">
        <v>184</v>
      </c>
      <c r="D79" s="215"/>
      <c r="E79" s="67" t="s">
        <v>185</v>
      </c>
      <c r="F79" s="67"/>
      <c r="G79" s="67"/>
      <c r="H79" s="67"/>
      <c r="I79" s="67"/>
      <c r="J79" s="67"/>
      <c r="K79" s="48">
        <f>IF(E79=AA,1,IF(F79=AA,1,IF(G79=AA,1,IF(H79=AA,1,IF(I79=AA,1,IF(J79=AA,1,0))))))</f>
        <v>1</v>
      </c>
      <c r="L79" s="48">
        <f>IF(E79=AA,5,IF(F79=AA,4,IF(G79=AA,3,IF(H79=AA,2,IF(I79=AA,1,IF(J79=AA,0,0))))))</f>
        <v>5</v>
      </c>
    </row>
    <row r="80" spans="5:15" ht="20.25">
      <c r="E80" s="59"/>
      <c r="F80" s="59"/>
      <c r="G80" s="59"/>
      <c r="H80" s="59"/>
      <c r="I80" s="59"/>
      <c r="J80" s="59"/>
      <c r="L80" s="48">
        <f>SUM(L75:L79)</f>
        <v>24</v>
      </c>
      <c r="M80" s="48">
        <f>SUM(K75:K79)</f>
        <v>5</v>
      </c>
      <c r="N80" s="48">
        <f>IF(L80=0,0,ROUND(L80/M80,2))</f>
        <v>4.8</v>
      </c>
      <c r="O80" s="57">
        <f>N80*2</f>
        <v>9.6</v>
      </c>
    </row>
    <row r="81" spans="5:10" ht="20.25">
      <c r="E81" s="60"/>
      <c r="F81" s="60"/>
      <c r="G81" s="60"/>
      <c r="H81" s="60"/>
      <c r="I81" s="60"/>
      <c r="J81" s="61"/>
    </row>
    <row r="82" spans="5:10" ht="20.25">
      <c r="E82" s="60"/>
      <c r="F82" s="60"/>
      <c r="G82" s="60"/>
      <c r="H82" s="60"/>
      <c r="I82" s="60"/>
      <c r="J82" s="60"/>
    </row>
  </sheetData>
  <sheetProtection password="CEED" sheet="1" formatCells="0" formatColumns="0" formatRows="0"/>
  <mergeCells count="80">
    <mergeCell ref="C78:D78"/>
    <mergeCell ref="C79:D79"/>
    <mergeCell ref="C72:D72"/>
    <mergeCell ref="C73:D73"/>
    <mergeCell ref="C74:D74"/>
    <mergeCell ref="C75:D75"/>
    <mergeCell ref="C76:D76"/>
    <mergeCell ref="C77:D77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48:D48"/>
    <mergeCell ref="C49:D49"/>
    <mergeCell ref="C50:D50"/>
    <mergeCell ref="C51:D51"/>
    <mergeCell ref="C52:D52"/>
    <mergeCell ref="C53:D53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35:D35"/>
    <mergeCell ref="C24:D24"/>
    <mergeCell ref="C25:D25"/>
    <mergeCell ref="C26:D26"/>
    <mergeCell ref="C27:D27"/>
    <mergeCell ref="C28:D28"/>
    <mergeCell ref="C29:D29"/>
    <mergeCell ref="C18:D18"/>
    <mergeCell ref="C19:D19"/>
    <mergeCell ref="C20:D20"/>
    <mergeCell ref="C21:D21"/>
    <mergeCell ref="C22:D22"/>
    <mergeCell ref="C23:D23"/>
    <mergeCell ref="C12:D12"/>
    <mergeCell ref="C13:D13"/>
    <mergeCell ref="C14:D14"/>
    <mergeCell ref="C15:D15"/>
    <mergeCell ref="C16:D16"/>
    <mergeCell ref="C17:D17"/>
    <mergeCell ref="C6:D6"/>
    <mergeCell ref="C7:D7"/>
    <mergeCell ref="C8:D8"/>
    <mergeCell ref="C9:D9"/>
    <mergeCell ref="C10:D10"/>
    <mergeCell ref="C11:D11"/>
    <mergeCell ref="E2:J2"/>
    <mergeCell ref="B3:C3"/>
    <mergeCell ref="E3:J3"/>
    <mergeCell ref="B4:C4"/>
    <mergeCell ref="B5:C5"/>
    <mergeCell ref="B2:D2"/>
  </mergeCells>
  <dataValidations count="1">
    <dataValidation type="list" allowBlank="1" showInputMessage="1" showErrorMessage="1" sqref="E8:J12 E14:J18 E20:J24 E26:J30 E32:J36 E38:J42 E45:J49 E51:J55 E57:J61 E63:J67 E69:J73 E75:J79">
      <formula1>$Q$1:$Q$2</formula1>
    </dataValidation>
  </dataValidations>
  <printOptions/>
  <pageMargins left="0.3937007874015748" right="0" top="0.1968503937007874" bottom="0" header="0.31496062992125984" footer="0.31496062992125984"/>
  <pageSetup blackAndWhite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63"/>
  <sheetViews>
    <sheetView zoomScalePageLayoutView="0" workbookViewId="0" topLeftCell="A1">
      <selection activeCell="B11" sqref="B11:C21"/>
    </sheetView>
  </sheetViews>
  <sheetFormatPr defaultColWidth="9.140625" defaultRowHeight="15"/>
  <cols>
    <col min="1" max="1" width="6.140625" style="1" customWidth="1"/>
    <col min="2" max="2" width="5.57421875" style="1" customWidth="1"/>
    <col min="3" max="3" width="23.00390625" style="1" customWidth="1"/>
    <col min="4" max="7" width="5.140625" style="1" customWidth="1"/>
    <col min="8" max="13" width="5.7109375" style="1" customWidth="1"/>
    <col min="14" max="14" width="6.8515625" style="1" customWidth="1"/>
    <col min="15" max="15" width="0" style="1" hidden="1" customWidth="1"/>
    <col min="16" max="23" width="3.8515625" style="1" customWidth="1"/>
    <col min="24" max="16384" width="9.140625" style="1" customWidth="1"/>
  </cols>
  <sheetData>
    <row r="1" spans="2:11" ht="19.5" customHeight="1">
      <c r="B1" s="226" t="s">
        <v>197</v>
      </c>
      <c r="C1" s="227"/>
      <c r="D1" s="229" t="s">
        <v>198</v>
      </c>
      <c r="E1" s="229"/>
      <c r="F1" s="229" t="s">
        <v>199</v>
      </c>
      <c r="G1" s="229"/>
      <c r="H1" s="229" t="s">
        <v>61</v>
      </c>
      <c r="I1" s="229"/>
      <c r="J1" s="229" t="s">
        <v>200</v>
      </c>
      <c r="K1" s="229"/>
    </row>
    <row r="2" spans="2:11" ht="19.5" customHeight="1">
      <c r="B2" s="226"/>
      <c r="C2" s="227"/>
      <c r="D2" s="225">
        <f>D63</f>
        <v>0</v>
      </c>
      <c r="E2" s="225"/>
      <c r="F2" s="225">
        <f>F63</f>
        <v>0</v>
      </c>
      <c r="G2" s="225"/>
      <c r="H2" s="225">
        <f>N63</f>
        <v>0</v>
      </c>
      <c r="I2" s="225"/>
      <c r="J2" s="230">
        <f>(D2+F2+H2)/3</f>
        <v>0</v>
      </c>
      <c r="K2" s="230"/>
    </row>
    <row r="3" spans="2:11" ht="19.5" customHeight="1">
      <c r="B3" s="226"/>
      <c r="C3" s="227"/>
      <c r="D3" s="231" t="str">
        <f>IF(D2&gt;=8.8,"A+",IF(D2&gt;=7.5,"A",IF(D2&gt;=6.2,"B",IF(D2&gt;=4.9,"C",IF(D2&lt;4.8,"D")))))</f>
        <v>D</v>
      </c>
      <c r="E3" s="232"/>
      <c r="F3" s="231" t="str">
        <f>IF(F2&gt;=8.8,"A+",IF(F2&gt;=7.5,"A",IF(F2&gt;=6.2,"B",IF(F2&gt;=4.9,"C",IF(F2&lt;4.8,"D")))))</f>
        <v>D</v>
      </c>
      <c r="G3" s="232"/>
      <c r="H3" s="231" t="str">
        <f>IF(H2&gt;=8.8,"A+",IF(H2&gt;=7.5,"A",IF(H2&gt;=6.2,"B",IF(H2&gt;=4.9,"C",IF(H2&lt;4.8,"D")))))</f>
        <v>D</v>
      </c>
      <c r="I3" s="232"/>
      <c r="J3" s="231" t="str">
        <f>IF(J2&gt;=8.8,"A+",IF(J2&gt;=7.5,"A",IF(J2&gt;=6.2,"B",IF(J2&gt;=4.9,"C",IF(J2&lt;4.8,"D")))))</f>
        <v>D</v>
      </c>
      <c r="K3" s="232"/>
    </row>
    <row r="4" spans="2:18" ht="17.25">
      <c r="B4" s="111" t="s">
        <v>194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26"/>
      <c r="P4" s="26"/>
      <c r="Q4" s="26"/>
      <c r="R4" s="26"/>
    </row>
    <row r="5" spans="2:16" ht="18.75">
      <c r="B5" s="228" t="s">
        <v>52</v>
      </c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4"/>
      <c r="P5" s="4"/>
    </row>
    <row r="6" spans="2:16" ht="18.75">
      <c r="B6" s="111" t="s">
        <v>53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4"/>
      <c r="P6" s="4"/>
    </row>
    <row r="7" spans="2:16" ht="18.75">
      <c r="B7" s="221" t="s">
        <v>54</v>
      </c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4"/>
      <c r="P7" s="4"/>
    </row>
    <row r="8" spans="2:17" s="5" customFormat="1" ht="34.5" customHeight="1">
      <c r="B8" s="216" t="s">
        <v>55</v>
      </c>
      <c r="C8" s="216" t="s">
        <v>56</v>
      </c>
      <c r="D8" s="222" t="s">
        <v>57</v>
      </c>
      <c r="E8" s="222"/>
      <c r="F8" s="222" t="s">
        <v>58</v>
      </c>
      <c r="G8" s="222"/>
      <c r="H8" s="151" t="s">
        <v>61</v>
      </c>
      <c r="I8" s="153"/>
      <c r="J8" s="153"/>
      <c r="K8" s="153"/>
      <c r="L8" s="153"/>
      <c r="M8" s="153"/>
      <c r="N8" s="152"/>
      <c r="Q8" s="6"/>
    </row>
    <row r="9" spans="2:14" s="5" customFormat="1" ht="16.5">
      <c r="B9" s="217"/>
      <c r="C9" s="217"/>
      <c r="D9" s="223">
        <v>10</v>
      </c>
      <c r="E9" s="224"/>
      <c r="F9" s="223">
        <v>10</v>
      </c>
      <c r="G9" s="224"/>
      <c r="H9" s="219">
        <v>0</v>
      </c>
      <c r="I9" s="219">
        <v>2</v>
      </c>
      <c r="J9" s="219">
        <v>2</v>
      </c>
      <c r="K9" s="219">
        <v>2</v>
      </c>
      <c r="L9" s="219">
        <v>2</v>
      </c>
      <c r="M9" s="219">
        <v>2</v>
      </c>
      <c r="N9" s="219">
        <v>10</v>
      </c>
    </row>
    <row r="10" spans="2:14" s="5" customFormat="1" ht="17.25" thickBot="1">
      <c r="B10" s="218"/>
      <c r="C10" s="218"/>
      <c r="D10" s="24" t="s">
        <v>59</v>
      </c>
      <c r="E10" s="24" t="s">
        <v>60</v>
      </c>
      <c r="F10" s="24" t="s">
        <v>59</v>
      </c>
      <c r="G10" s="24" t="s">
        <v>60</v>
      </c>
      <c r="H10" s="220"/>
      <c r="I10" s="220"/>
      <c r="J10" s="220"/>
      <c r="K10" s="220"/>
      <c r="L10" s="220"/>
      <c r="M10" s="220"/>
      <c r="N10" s="220"/>
    </row>
    <row r="11" spans="2:15" ht="19.5" customHeight="1" thickTop="1">
      <c r="B11" s="21"/>
      <c r="C11" s="63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1">
        <f>IF(O11=0,"",O11)</f>
      </c>
      <c r="O11" s="1">
        <f>SUM(H11:M11)</f>
        <v>0</v>
      </c>
    </row>
    <row r="12" spans="2:15" ht="19.5" customHeight="1">
      <c r="B12" s="10"/>
      <c r="C12" s="64"/>
      <c r="D12" s="11"/>
      <c r="E12" s="12"/>
      <c r="F12" s="11"/>
      <c r="G12" s="11"/>
      <c r="H12" s="11"/>
      <c r="I12" s="11"/>
      <c r="J12" s="11"/>
      <c r="K12" s="11"/>
      <c r="L12" s="11"/>
      <c r="M12" s="11"/>
      <c r="N12" s="7">
        <f aca="true" t="shared" si="0" ref="N12:N60">IF(O12=0,"",O12)</f>
      </c>
      <c r="O12" s="1">
        <f aca="true" t="shared" si="1" ref="O12:O60">SUM(H12:M12)</f>
        <v>0</v>
      </c>
    </row>
    <row r="13" spans="2:15" ht="19.5" customHeight="1">
      <c r="B13" s="10"/>
      <c r="C13" s="65"/>
      <c r="D13" s="11"/>
      <c r="E13" s="12"/>
      <c r="F13" s="11"/>
      <c r="G13" s="11"/>
      <c r="H13" s="11"/>
      <c r="I13" s="11"/>
      <c r="J13" s="11"/>
      <c r="K13" s="11"/>
      <c r="L13" s="11"/>
      <c r="M13" s="11"/>
      <c r="N13" s="7">
        <f t="shared" si="0"/>
      </c>
      <c r="O13" s="1">
        <f t="shared" si="1"/>
        <v>0</v>
      </c>
    </row>
    <row r="14" spans="2:15" ht="19.5" customHeight="1">
      <c r="B14" s="10"/>
      <c r="C14" s="64"/>
      <c r="D14" s="11"/>
      <c r="E14" s="12"/>
      <c r="F14" s="11"/>
      <c r="G14" s="11"/>
      <c r="H14" s="11"/>
      <c r="I14" s="11"/>
      <c r="J14" s="11"/>
      <c r="K14" s="11"/>
      <c r="L14" s="11"/>
      <c r="M14" s="11"/>
      <c r="N14" s="7">
        <f t="shared" si="0"/>
      </c>
      <c r="O14" s="1">
        <f t="shared" si="1"/>
        <v>0</v>
      </c>
    </row>
    <row r="15" spans="2:15" ht="19.5" customHeight="1">
      <c r="B15" s="10"/>
      <c r="C15" s="66"/>
      <c r="D15" s="11"/>
      <c r="E15" s="12"/>
      <c r="F15" s="11"/>
      <c r="G15" s="11"/>
      <c r="H15" s="11"/>
      <c r="I15" s="11"/>
      <c r="J15" s="11"/>
      <c r="K15" s="11"/>
      <c r="L15" s="11"/>
      <c r="M15" s="11"/>
      <c r="N15" s="7">
        <f t="shared" si="0"/>
      </c>
      <c r="O15" s="1">
        <f t="shared" si="1"/>
        <v>0</v>
      </c>
    </row>
    <row r="16" spans="2:15" ht="19.5" customHeight="1">
      <c r="B16" s="10"/>
      <c r="C16" s="64"/>
      <c r="D16" s="11"/>
      <c r="E16" s="12"/>
      <c r="F16" s="11"/>
      <c r="G16" s="11"/>
      <c r="H16" s="11"/>
      <c r="I16" s="11"/>
      <c r="J16" s="11"/>
      <c r="K16" s="11"/>
      <c r="L16" s="11"/>
      <c r="M16" s="11"/>
      <c r="N16" s="7">
        <f t="shared" si="0"/>
      </c>
      <c r="O16" s="1">
        <f t="shared" si="1"/>
        <v>0</v>
      </c>
    </row>
    <row r="17" spans="2:15" ht="19.5" customHeight="1">
      <c r="B17" s="10"/>
      <c r="C17" s="63"/>
      <c r="D17" s="11"/>
      <c r="E17" s="12"/>
      <c r="F17" s="11"/>
      <c r="G17" s="11"/>
      <c r="H17" s="11"/>
      <c r="I17" s="11"/>
      <c r="J17" s="11"/>
      <c r="K17" s="11"/>
      <c r="L17" s="11"/>
      <c r="M17" s="11"/>
      <c r="N17" s="7">
        <f t="shared" si="0"/>
      </c>
      <c r="O17" s="1">
        <f t="shared" si="1"/>
        <v>0</v>
      </c>
    </row>
    <row r="18" spans="2:15" ht="19.5" customHeight="1">
      <c r="B18" s="10"/>
      <c r="C18" s="64"/>
      <c r="D18" s="11"/>
      <c r="E18" s="12"/>
      <c r="F18" s="11"/>
      <c r="G18" s="11"/>
      <c r="H18" s="11"/>
      <c r="I18" s="11"/>
      <c r="J18" s="11"/>
      <c r="K18" s="11"/>
      <c r="L18" s="11"/>
      <c r="M18" s="11"/>
      <c r="N18" s="7">
        <f t="shared" si="0"/>
      </c>
      <c r="O18" s="1">
        <f t="shared" si="1"/>
        <v>0</v>
      </c>
    </row>
    <row r="19" spans="2:15" ht="19.5" customHeight="1">
      <c r="B19" s="10"/>
      <c r="C19" s="13"/>
      <c r="D19" s="11"/>
      <c r="E19" s="12"/>
      <c r="F19" s="11"/>
      <c r="G19" s="11"/>
      <c r="H19" s="11"/>
      <c r="I19" s="11"/>
      <c r="J19" s="11"/>
      <c r="K19" s="11"/>
      <c r="L19" s="11"/>
      <c r="M19" s="11"/>
      <c r="N19" s="7">
        <f t="shared" si="0"/>
      </c>
      <c r="O19" s="1">
        <f t="shared" si="1"/>
        <v>0</v>
      </c>
    </row>
    <row r="20" spans="2:15" ht="19.5" customHeight="1">
      <c r="B20" s="10"/>
      <c r="C20" s="13"/>
      <c r="D20" s="11"/>
      <c r="E20" s="12"/>
      <c r="F20" s="11"/>
      <c r="G20" s="11"/>
      <c r="H20" s="11"/>
      <c r="I20" s="11"/>
      <c r="J20" s="11"/>
      <c r="K20" s="11"/>
      <c r="L20" s="11"/>
      <c r="M20" s="11"/>
      <c r="N20" s="7">
        <f t="shared" si="0"/>
      </c>
      <c r="O20" s="1">
        <f t="shared" si="1"/>
        <v>0</v>
      </c>
    </row>
    <row r="21" spans="2:15" ht="19.5" customHeight="1">
      <c r="B21" s="10"/>
      <c r="C21" s="13"/>
      <c r="D21" s="11"/>
      <c r="E21" s="12"/>
      <c r="F21" s="11"/>
      <c r="G21" s="11"/>
      <c r="H21" s="11"/>
      <c r="I21" s="11"/>
      <c r="J21" s="11"/>
      <c r="K21" s="11"/>
      <c r="L21" s="11"/>
      <c r="M21" s="11"/>
      <c r="N21" s="7">
        <f t="shared" si="0"/>
      </c>
      <c r="O21" s="1">
        <f t="shared" si="1"/>
        <v>0</v>
      </c>
    </row>
    <row r="22" spans="2:15" ht="19.5" customHeight="1">
      <c r="B22" s="10"/>
      <c r="C22" s="13"/>
      <c r="D22" s="11"/>
      <c r="E22" s="12"/>
      <c r="F22" s="11"/>
      <c r="G22" s="11"/>
      <c r="H22" s="11"/>
      <c r="I22" s="11"/>
      <c r="J22" s="11"/>
      <c r="K22" s="11"/>
      <c r="L22" s="11"/>
      <c r="M22" s="11"/>
      <c r="N22" s="7">
        <f t="shared" si="0"/>
      </c>
      <c r="O22" s="1">
        <f t="shared" si="1"/>
        <v>0</v>
      </c>
    </row>
    <row r="23" spans="2:15" ht="19.5" customHeight="1">
      <c r="B23" s="10"/>
      <c r="C23" s="13"/>
      <c r="D23" s="11"/>
      <c r="E23" s="12"/>
      <c r="F23" s="11"/>
      <c r="G23" s="11"/>
      <c r="H23" s="11"/>
      <c r="I23" s="11"/>
      <c r="J23" s="11"/>
      <c r="K23" s="11"/>
      <c r="L23" s="11"/>
      <c r="M23" s="11"/>
      <c r="N23" s="7">
        <f t="shared" si="0"/>
      </c>
      <c r="O23" s="1">
        <f t="shared" si="1"/>
        <v>0</v>
      </c>
    </row>
    <row r="24" spans="2:15" ht="19.5" customHeight="1">
      <c r="B24" s="10"/>
      <c r="C24" s="13"/>
      <c r="D24" s="11"/>
      <c r="E24" s="12"/>
      <c r="F24" s="11"/>
      <c r="G24" s="11"/>
      <c r="H24" s="12"/>
      <c r="I24" s="12"/>
      <c r="J24" s="12"/>
      <c r="K24" s="12"/>
      <c r="L24" s="12"/>
      <c r="M24" s="12"/>
      <c r="N24" s="7">
        <f t="shared" si="0"/>
      </c>
      <c r="O24" s="1">
        <f t="shared" si="1"/>
        <v>0</v>
      </c>
    </row>
    <row r="25" spans="2:15" ht="19.5" customHeight="1">
      <c r="B25" s="10"/>
      <c r="C25" s="13"/>
      <c r="D25" s="11"/>
      <c r="E25" s="12"/>
      <c r="F25" s="11"/>
      <c r="G25" s="11"/>
      <c r="H25" s="12"/>
      <c r="I25" s="12"/>
      <c r="J25" s="12"/>
      <c r="K25" s="12"/>
      <c r="L25" s="12"/>
      <c r="M25" s="12"/>
      <c r="N25" s="7">
        <f t="shared" si="0"/>
      </c>
      <c r="O25" s="1">
        <f t="shared" si="1"/>
        <v>0</v>
      </c>
    </row>
    <row r="26" spans="2:15" ht="19.5" customHeight="1">
      <c r="B26" s="10"/>
      <c r="C26" s="13"/>
      <c r="D26" s="11"/>
      <c r="E26" s="12"/>
      <c r="F26" s="11"/>
      <c r="G26" s="11"/>
      <c r="H26" s="12"/>
      <c r="I26" s="12"/>
      <c r="J26" s="12"/>
      <c r="K26" s="12"/>
      <c r="L26" s="12"/>
      <c r="M26" s="12"/>
      <c r="N26" s="7">
        <f t="shared" si="0"/>
      </c>
      <c r="O26" s="1">
        <f t="shared" si="1"/>
        <v>0</v>
      </c>
    </row>
    <row r="27" spans="2:15" ht="19.5" customHeight="1">
      <c r="B27" s="10"/>
      <c r="C27" s="13"/>
      <c r="D27" s="11"/>
      <c r="E27" s="12"/>
      <c r="F27" s="11"/>
      <c r="G27" s="11"/>
      <c r="H27" s="12"/>
      <c r="I27" s="12"/>
      <c r="J27" s="12"/>
      <c r="K27" s="12"/>
      <c r="L27" s="12"/>
      <c r="M27" s="12"/>
      <c r="N27" s="7">
        <f t="shared" si="0"/>
      </c>
      <c r="O27" s="1">
        <f t="shared" si="1"/>
        <v>0</v>
      </c>
    </row>
    <row r="28" spans="2:15" ht="19.5" customHeight="1">
      <c r="B28" s="10"/>
      <c r="C28" s="13"/>
      <c r="D28" s="11"/>
      <c r="E28" s="12"/>
      <c r="F28" s="11"/>
      <c r="G28" s="11"/>
      <c r="H28" s="12"/>
      <c r="I28" s="12"/>
      <c r="J28" s="12"/>
      <c r="K28" s="12"/>
      <c r="L28" s="12"/>
      <c r="M28" s="12"/>
      <c r="N28" s="7">
        <f t="shared" si="0"/>
      </c>
      <c r="O28" s="1">
        <f t="shared" si="1"/>
        <v>0</v>
      </c>
    </row>
    <row r="29" spans="2:15" ht="19.5" customHeight="1">
      <c r="B29" s="10"/>
      <c r="C29" s="13"/>
      <c r="D29" s="11"/>
      <c r="E29" s="12"/>
      <c r="F29" s="11"/>
      <c r="G29" s="11"/>
      <c r="H29" s="12"/>
      <c r="I29" s="12"/>
      <c r="J29" s="12"/>
      <c r="K29" s="12"/>
      <c r="L29" s="12"/>
      <c r="M29" s="12"/>
      <c r="N29" s="7">
        <f t="shared" si="0"/>
      </c>
      <c r="O29" s="1">
        <f t="shared" si="1"/>
        <v>0</v>
      </c>
    </row>
    <row r="30" spans="2:15" ht="19.5" customHeight="1">
      <c r="B30" s="10"/>
      <c r="C30" s="13"/>
      <c r="D30" s="11"/>
      <c r="E30" s="12"/>
      <c r="F30" s="11"/>
      <c r="G30" s="11"/>
      <c r="H30" s="12"/>
      <c r="I30" s="12"/>
      <c r="J30" s="12"/>
      <c r="K30" s="12"/>
      <c r="L30" s="12"/>
      <c r="M30" s="12"/>
      <c r="N30" s="7">
        <f t="shared" si="0"/>
      </c>
      <c r="O30" s="1">
        <f t="shared" si="1"/>
        <v>0</v>
      </c>
    </row>
    <row r="31" spans="2:15" ht="19.5" customHeight="1">
      <c r="B31" s="10"/>
      <c r="C31" s="13"/>
      <c r="D31" s="11"/>
      <c r="E31" s="12"/>
      <c r="F31" s="11"/>
      <c r="G31" s="11"/>
      <c r="H31" s="12"/>
      <c r="I31" s="12"/>
      <c r="J31" s="12"/>
      <c r="K31" s="12"/>
      <c r="L31" s="12"/>
      <c r="M31" s="12"/>
      <c r="N31" s="7">
        <f t="shared" si="0"/>
      </c>
      <c r="O31" s="1">
        <f t="shared" si="1"/>
        <v>0</v>
      </c>
    </row>
    <row r="32" spans="2:15" ht="19.5" customHeight="1">
      <c r="B32" s="10"/>
      <c r="C32" s="13"/>
      <c r="D32" s="11"/>
      <c r="E32" s="12"/>
      <c r="F32" s="11"/>
      <c r="G32" s="11"/>
      <c r="H32" s="12"/>
      <c r="I32" s="12"/>
      <c r="J32" s="12"/>
      <c r="K32" s="12"/>
      <c r="L32" s="12"/>
      <c r="M32" s="12"/>
      <c r="N32" s="7">
        <f t="shared" si="0"/>
      </c>
      <c r="O32" s="1">
        <f t="shared" si="1"/>
        <v>0</v>
      </c>
    </row>
    <row r="33" spans="2:15" ht="19.5" customHeight="1">
      <c r="B33" s="10"/>
      <c r="C33" s="13"/>
      <c r="D33" s="11"/>
      <c r="E33" s="12"/>
      <c r="F33" s="11"/>
      <c r="G33" s="11"/>
      <c r="H33" s="12"/>
      <c r="I33" s="12"/>
      <c r="J33" s="12"/>
      <c r="K33" s="12"/>
      <c r="L33" s="12"/>
      <c r="M33" s="12"/>
      <c r="N33" s="7">
        <f t="shared" si="0"/>
      </c>
      <c r="O33" s="1">
        <f t="shared" si="1"/>
        <v>0</v>
      </c>
    </row>
    <row r="34" spans="2:15" ht="19.5" customHeight="1">
      <c r="B34" s="10"/>
      <c r="C34" s="13"/>
      <c r="D34" s="11"/>
      <c r="E34" s="12"/>
      <c r="F34" s="11"/>
      <c r="G34" s="11"/>
      <c r="H34" s="12"/>
      <c r="I34" s="12"/>
      <c r="J34" s="12"/>
      <c r="K34" s="12"/>
      <c r="L34" s="12"/>
      <c r="M34" s="12"/>
      <c r="N34" s="7">
        <f t="shared" si="0"/>
      </c>
      <c r="O34" s="1">
        <f t="shared" si="1"/>
        <v>0</v>
      </c>
    </row>
    <row r="35" spans="2:15" ht="19.5" customHeight="1">
      <c r="B35" s="10"/>
      <c r="C35" s="13"/>
      <c r="D35" s="11"/>
      <c r="E35" s="12"/>
      <c r="F35" s="11"/>
      <c r="G35" s="11"/>
      <c r="H35" s="12"/>
      <c r="I35" s="12"/>
      <c r="J35" s="12"/>
      <c r="K35" s="12"/>
      <c r="L35" s="12"/>
      <c r="M35" s="12"/>
      <c r="N35" s="7">
        <f t="shared" si="0"/>
      </c>
      <c r="O35" s="1">
        <f t="shared" si="1"/>
        <v>0</v>
      </c>
    </row>
    <row r="36" spans="2:15" ht="19.5" customHeight="1">
      <c r="B36" s="10"/>
      <c r="C36" s="13"/>
      <c r="D36" s="11"/>
      <c r="E36" s="12"/>
      <c r="F36" s="11"/>
      <c r="G36" s="11"/>
      <c r="H36" s="12"/>
      <c r="I36" s="12"/>
      <c r="J36" s="12"/>
      <c r="K36" s="12"/>
      <c r="L36" s="12"/>
      <c r="M36" s="12"/>
      <c r="N36" s="7">
        <f t="shared" si="0"/>
      </c>
      <c r="O36" s="1">
        <f t="shared" si="1"/>
        <v>0</v>
      </c>
    </row>
    <row r="37" spans="2:15" ht="19.5" customHeight="1">
      <c r="B37" s="10"/>
      <c r="C37" s="13"/>
      <c r="D37" s="11"/>
      <c r="E37" s="12"/>
      <c r="F37" s="11"/>
      <c r="G37" s="11"/>
      <c r="H37" s="12"/>
      <c r="I37" s="12"/>
      <c r="J37" s="12"/>
      <c r="K37" s="12"/>
      <c r="L37" s="12"/>
      <c r="M37" s="12"/>
      <c r="N37" s="7">
        <f t="shared" si="0"/>
      </c>
      <c r="O37" s="1">
        <f t="shared" si="1"/>
        <v>0</v>
      </c>
    </row>
    <row r="38" spans="2:15" ht="19.5" customHeight="1">
      <c r="B38" s="10"/>
      <c r="C38" s="13"/>
      <c r="D38" s="11"/>
      <c r="E38" s="12"/>
      <c r="F38" s="11"/>
      <c r="G38" s="11"/>
      <c r="H38" s="12"/>
      <c r="I38" s="12"/>
      <c r="J38" s="12"/>
      <c r="K38" s="12"/>
      <c r="L38" s="12"/>
      <c r="M38" s="12"/>
      <c r="N38" s="7">
        <f t="shared" si="0"/>
      </c>
      <c r="O38" s="1">
        <f t="shared" si="1"/>
        <v>0</v>
      </c>
    </row>
    <row r="39" spans="2:15" ht="19.5" customHeight="1">
      <c r="B39" s="10"/>
      <c r="C39" s="13"/>
      <c r="D39" s="11"/>
      <c r="E39" s="12"/>
      <c r="F39" s="11"/>
      <c r="G39" s="11"/>
      <c r="H39" s="12"/>
      <c r="I39" s="12"/>
      <c r="J39" s="12"/>
      <c r="K39" s="12"/>
      <c r="L39" s="12"/>
      <c r="M39" s="12"/>
      <c r="N39" s="7">
        <f t="shared" si="0"/>
      </c>
      <c r="O39" s="1">
        <f t="shared" si="1"/>
        <v>0</v>
      </c>
    </row>
    <row r="40" spans="2:15" ht="19.5" customHeight="1">
      <c r="B40" s="10"/>
      <c r="C40" s="13"/>
      <c r="D40" s="11"/>
      <c r="E40" s="12"/>
      <c r="F40" s="11"/>
      <c r="G40" s="11"/>
      <c r="H40" s="12"/>
      <c r="I40" s="12"/>
      <c r="J40" s="12"/>
      <c r="K40" s="12"/>
      <c r="L40" s="12"/>
      <c r="M40" s="12"/>
      <c r="N40" s="7">
        <f t="shared" si="0"/>
      </c>
      <c r="O40" s="1">
        <f t="shared" si="1"/>
        <v>0</v>
      </c>
    </row>
    <row r="41" spans="2:15" ht="19.5" customHeight="1">
      <c r="B41" s="10"/>
      <c r="C41" s="13"/>
      <c r="D41" s="11"/>
      <c r="E41" s="12"/>
      <c r="F41" s="11"/>
      <c r="G41" s="11"/>
      <c r="H41" s="12"/>
      <c r="I41" s="12"/>
      <c r="J41" s="12"/>
      <c r="K41" s="12"/>
      <c r="L41" s="12"/>
      <c r="M41" s="12"/>
      <c r="N41" s="7">
        <f t="shared" si="0"/>
      </c>
      <c r="O41" s="1">
        <f t="shared" si="1"/>
        <v>0</v>
      </c>
    </row>
    <row r="42" spans="2:15" ht="19.5" customHeight="1">
      <c r="B42" s="10"/>
      <c r="C42" s="13"/>
      <c r="D42" s="11"/>
      <c r="E42" s="12"/>
      <c r="F42" s="11"/>
      <c r="G42" s="11"/>
      <c r="H42" s="12"/>
      <c r="I42" s="12"/>
      <c r="J42" s="12"/>
      <c r="K42" s="12"/>
      <c r="L42" s="12"/>
      <c r="M42" s="12"/>
      <c r="N42" s="7">
        <f t="shared" si="0"/>
      </c>
      <c r="O42" s="1">
        <f t="shared" si="1"/>
        <v>0</v>
      </c>
    </row>
    <row r="43" spans="2:15" ht="19.5" customHeight="1">
      <c r="B43" s="10"/>
      <c r="C43" s="13"/>
      <c r="D43" s="11"/>
      <c r="E43" s="12"/>
      <c r="F43" s="11"/>
      <c r="G43" s="11"/>
      <c r="H43" s="12"/>
      <c r="I43" s="12"/>
      <c r="J43" s="12"/>
      <c r="K43" s="12"/>
      <c r="L43" s="12"/>
      <c r="M43" s="12"/>
      <c r="N43" s="7">
        <f t="shared" si="0"/>
      </c>
      <c r="O43" s="1">
        <f t="shared" si="1"/>
        <v>0</v>
      </c>
    </row>
    <row r="44" spans="2:14" ht="19.5" customHeight="1">
      <c r="B44" s="10"/>
      <c r="C44" s="13"/>
      <c r="D44" s="11"/>
      <c r="E44" s="12"/>
      <c r="F44" s="11"/>
      <c r="G44" s="11"/>
      <c r="H44" s="12"/>
      <c r="I44" s="12"/>
      <c r="J44" s="12"/>
      <c r="K44" s="12"/>
      <c r="L44" s="12"/>
      <c r="M44" s="12"/>
      <c r="N44" s="7"/>
    </row>
    <row r="45" spans="2:14" ht="19.5" customHeight="1">
      <c r="B45" s="10"/>
      <c r="C45" s="13"/>
      <c r="D45" s="11"/>
      <c r="E45" s="12"/>
      <c r="F45" s="11"/>
      <c r="G45" s="11"/>
      <c r="H45" s="12"/>
      <c r="I45" s="12"/>
      <c r="J45" s="12"/>
      <c r="K45" s="12"/>
      <c r="L45" s="12"/>
      <c r="M45" s="12"/>
      <c r="N45" s="7"/>
    </row>
    <row r="46" spans="2:14" ht="19.5" customHeight="1">
      <c r="B46" s="10"/>
      <c r="C46" s="13"/>
      <c r="D46" s="11"/>
      <c r="E46" s="12"/>
      <c r="F46" s="11"/>
      <c r="G46" s="11"/>
      <c r="H46" s="12"/>
      <c r="I46" s="12"/>
      <c r="J46" s="12"/>
      <c r="K46" s="12"/>
      <c r="L46" s="12"/>
      <c r="M46" s="12"/>
      <c r="N46" s="7"/>
    </row>
    <row r="47" spans="2:14" ht="19.5" customHeight="1">
      <c r="B47" s="10"/>
      <c r="C47" s="13"/>
      <c r="D47" s="11"/>
      <c r="E47" s="12"/>
      <c r="F47" s="11"/>
      <c r="G47" s="11"/>
      <c r="H47" s="12"/>
      <c r="I47" s="12"/>
      <c r="J47" s="12"/>
      <c r="K47" s="12"/>
      <c r="L47" s="12"/>
      <c r="M47" s="12"/>
      <c r="N47" s="7"/>
    </row>
    <row r="48" spans="2:14" ht="19.5" customHeight="1">
      <c r="B48" s="10"/>
      <c r="C48" s="13"/>
      <c r="D48" s="11"/>
      <c r="E48" s="12"/>
      <c r="F48" s="11"/>
      <c r="G48" s="11"/>
      <c r="H48" s="12"/>
      <c r="I48" s="12"/>
      <c r="J48" s="12"/>
      <c r="K48" s="12"/>
      <c r="L48" s="12"/>
      <c r="M48" s="12"/>
      <c r="N48" s="7"/>
    </row>
    <row r="49" spans="2:15" ht="19.5" customHeight="1">
      <c r="B49" s="10"/>
      <c r="C49" s="13"/>
      <c r="D49" s="11"/>
      <c r="E49" s="12"/>
      <c r="F49" s="11"/>
      <c r="G49" s="11"/>
      <c r="H49" s="12"/>
      <c r="I49" s="12"/>
      <c r="J49" s="12"/>
      <c r="K49" s="12"/>
      <c r="L49" s="12"/>
      <c r="M49" s="12"/>
      <c r="N49" s="7">
        <f t="shared" si="0"/>
      </c>
      <c r="O49" s="1">
        <f t="shared" si="1"/>
        <v>0</v>
      </c>
    </row>
    <row r="50" spans="2:15" ht="19.5" customHeight="1">
      <c r="B50" s="10"/>
      <c r="C50" s="13"/>
      <c r="D50" s="11"/>
      <c r="E50" s="12"/>
      <c r="F50" s="11"/>
      <c r="G50" s="11"/>
      <c r="H50" s="12"/>
      <c r="I50" s="12"/>
      <c r="J50" s="12"/>
      <c r="K50" s="12"/>
      <c r="L50" s="12"/>
      <c r="M50" s="12"/>
      <c r="N50" s="7">
        <f t="shared" si="0"/>
      </c>
      <c r="O50" s="1">
        <f t="shared" si="1"/>
        <v>0</v>
      </c>
    </row>
    <row r="51" spans="2:15" ht="19.5" customHeight="1">
      <c r="B51" s="10"/>
      <c r="C51" s="13"/>
      <c r="D51" s="11"/>
      <c r="E51" s="12"/>
      <c r="F51" s="11"/>
      <c r="G51" s="11"/>
      <c r="H51" s="12"/>
      <c r="I51" s="12"/>
      <c r="J51" s="12"/>
      <c r="K51" s="12"/>
      <c r="L51" s="12"/>
      <c r="M51" s="12"/>
      <c r="N51" s="7">
        <f t="shared" si="0"/>
      </c>
      <c r="O51" s="1">
        <f t="shared" si="1"/>
        <v>0</v>
      </c>
    </row>
    <row r="52" spans="2:15" ht="19.5" customHeight="1">
      <c r="B52" s="10"/>
      <c r="C52" s="14"/>
      <c r="D52" s="11"/>
      <c r="E52" s="12"/>
      <c r="F52" s="11"/>
      <c r="G52" s="11"/>
      <c r="H52" s="12"/>
      <c r="I52" s="12"/>
      <c r="J52" s="12"/>
      <c r="K52" s="12"/>
      <c r="L52" s="12"/>
      <c r="M52" s="12"/>
      <c r="N52" s="7">
        <f t="shared" si="0"/>
      </c>
      <c r="O52" s="1">
        <f t="shared" si="1"/>
        <v>0</v>
      </c>
    </row>
    <row r="53" spans="2:15" ht="19.5" customHeight="1">
      <c r="B53" s="10"/>
      <c r="C53" s="14"/>
      <c r="D53" s="11"/>
      <c r="E53" s="12"/>
      <c r="F53" s="11"/>
      <c r="G53" s="11"/>
      <c r="H53" s="12"/>
      <c r="I53" s="12"/>
      <c r="J53" s="12"/>
      <c r="K53" s="12"/>
      <c r="L53" s="12"/>
      <c r="M53" s="12"/>
      <c r="N53" s="7">
        <f t="shared" si="0"/>
      </c>
      <c r="O53" s="1">
        <f t="shared" si="1"/>
        <v>0</v>
      </c>
    </row>
    <row r="54" spans="2:15" ht="19.5" customHeight="1">
      <c r="B54" s="10"/>
      <c r="C54" s="15"/>
      <c r="D54" s="11"/>
      <c r="E54" s="12"/>
      <c r="F54" s="12"/>
      <c r="G54" s="11"/>
      <c r="H54" s="12"/>
      <c r="I54" s="12"/>
      <c r="J54" s="12"/>
      <c r="K54" s="12"/>
      <c r="L54" s="12"/>
      <c r="M54" s="16"/>
      <c r="N54" s="7">
        <f t="shared" si="0"/>
      </c>
      <c r="O54" s="1">
        <f t="shared" si="1"/>
        <v>0</v>
      </c>
    </row>
    <row r="55" spans="2:15" ht="19.5" customHeight="1">
      <c r="B55" s="10"/>
      <c r="C55" s="15"/>
      <c r="D55" s="11"/>
      <c r="E55" s="12"/>
      <c r="F55" s="12"/>
      <c r="G55" s="11"/>
      <c r="H55" s="12"/>
      <c r="I55" s="12"/>
      <c r="J55" s="12"/>
      <c r="K55" s="12"/>
      <c r="L55" s="12"/>
      <c r="M55" s="12"/>
      <c r="N55" s="7">
        <f t="shared" si="0"/>
      </c>
      <c r="O55" s="1">
        <f t="shared" si="1"/>
        <v>0</v>
      </c>
    </row>
    <row r="56" spans="2:15" ht="19.5" customHeight="1">
      <c r="B56" s="10"/>
      <c r="C56" s="15"/>
      <c r="D56" s="11"/>
      <c r="E56" s="12"/>
      <c r="F56" s="12"/>
      <c r="G56" s="12"/>
      <c r="H56" s="12"/>
      <c r="I56" s="12"/>
      <c r="J56" s="12"/>
      <c r="K56" s="12"/>
      <c r="L56" s="12"/>
      <c r="M56" s="12"/>
      <c r="N56" s="7">
        <f t="shared" si="0"/>
      </c>
      <c r="O56" s="1">
        <f t="shared" si="1"/>
        <v>0</v>
      </c>
    </row>
    <row r="57" spans="2:15" ht="19.5" customHeight="1">
      <c r="B57" s="10"/>
      <c r="C57" s="15"/>
      <c r="D57" s="11"/>
      <c r="E57" s="10"/>
      <c r="F57" s="10"/>
      <c r="G57" s="10"/>
      <c r="H57" s="10"/>
      <c r="I57" s="10"/>
      <c r="J57" s="10"/>
      <c r="K57" s="10"/>
      <c r="L57" s="10"/>
      <c r="M57" s="10"/>
      <c r="N57" s="7">
        <f t="shared" si="0"/>
      </c>
      <c r="O57" s="1">
        <f t="shared" si="1"/>
        <v>0</v>
      </c>
    </row>
    <row r="58" spans="2:15" ht="19.5" customHeight="1">
      <c r="B58" s="10"/>
      <c r="C58" s="15"/>
      <c r="D58" s="11"/>
      <c r="E58" s="10"/>
      <c r="F58" s="10"/>
      <c r="G58" s="10"/>
      <c r="H58" s="10"/>
      <c r="I58" s="10"/>
      <c r="J58" s="10"/>
      <c r="K58" s="10"/>
      <c r="L58" s="10"/>
      <c r="M58" s="10"/>
      <c r="N58" s="7">
        <f t="shared" si="0"/>
      </c>
      <c r="O58" s="1">
        <f t="shared" si="1"/>
        <v>0</v>
      </c>
    </row>
    <row r="59" spans="2:15" ht="19.5" customHeight="1">
      <c r="B59" s="10"/>
      <c r="C59" s="15"/>
      <c r="D59" s="11"/>
      <c r="E59" s="10"/>
      <c r="F59" s="10"/>
      <c r="G59" s="10"/>
      <c r="H59" s="10"/>
      <c r="I59" s="10"/>
      <c r="J59" s="10"/>
      <c r="K59" s="10"/>
      <c r="L59" s="10"/>
      <c r="M59" s="10"/>
      <c r="N59" s="7">
        <f t="shared" si="0"/>
      </c>
      <c r="O59" s="1">
        <f t="shared" si="1"/>
        <v>0</v>
      </c>
    </row>
    <row r="60" spans="2:15" ht="19.5" customHeight="1">
      <c r="B60" s="10"/>
      <c r="C60" s="15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7">
        <f t="shared" si="0"/>
      </c>
      <c r="O60" s="1">
        <f t="shared" si="1"/>
        <v>0</v>
      </c>
    </row>
    <row r="61" spans="4:14" ht="15" hidden="1">
      <c r="D61" s="8">
        <f>SUM(D11:D60)</f>
        <v>0</v>
      </c>
      <c r="E61" s="8"/>
      <c r="F61" s="8">
        <f>SUM(F11:F60)</f>
        <v>0</v>
      </c>
      <c r="G61" s="8"/>
      <c r="H61" s="8"/>
      <c r="I61" s="8"/>
      <c r="J61" s="8"/>
      <c r="K61" s="8"/>
      <c r="L61" s="8"/>
      <c r="M61" s="8"/>
      <c r="N61" s="8">
        <f>SUM(N11:N60)</f>
        <v>0</v>
      </c>
    </row>
    <row r="62" spans="2:14" ht="15" hidden="1">
      <c r="B62" s="9">
        <f>COUNT(B11:B60)</f>
        <v>0</v>
      </c>
      <c r="D62" s="9">
        <f>COUNT(D11:D60)</f>
        <v>0</v>
      </c>
      <c r="E62" s="9"/>
      <c r="F62" s="9">
        <f>COUNT(F11:F60)</f>
        <v>0</v>
      </c>
      <c r="G62" s="9"/>
      <c r="H62" s="9"/>
      <c r="I62" s="9"/>
      <c r="J62" s="9"/>
      <c r="K62" s="9"/>
      <c r="L62" s="9"/>
      <c r="M62" s="9"/>
      <c r="N62" s="9">
        <f>COUNT(N11:N60)</f>
        <v>0</v>
      </c>
    </row>
    <row r="63" spans="4:14" ht="15" hidden="1">
      <c r="D63" s="1">
        <f>IF(D61=0,0,ROUND(D61/D62,2))</f>
        <v>0</v>
      </c>
      <c r="E63" s="1">
        <f>IF(E61=0,0,ROUND(E61/E62,2))</f>
        <v>0</v>
      </c>
      <c r="F63" s="1">
        <f>IF(F61=0,0,ROUND(F61/F62,2))</f>
        <v>0</v>
      </c>
      <c r="G63" s="1">
        <f>IF(G61=0,0,ROUND(G61/G62,2))</f>
        <v>0</v>
      </c>
      <c r="H63" s="1">
        <f>IF(H61=0,0,ROUND(H61/H62,2))</f>
        <v>0</v>
      </c>
      <c r="N63" s="2">
        <f>IF(N61=0,0,ROUND(N61/N62,2))</f>
        <v>0</v>
      </c>
    </row>
  </sheetData>
  <sheetProtection password="CEED" sheet="1" formatCells="0" formatColumns="0" formatRows="0" insertColumns="0" insertRows="0"/>
  <mergeCells count="31">
    <mergeCell ref="D1:E1"/>
    <mergeCell ref="F1:G1"/>
    <mergeCell ref="B1:C3"/>
    <mergeCell ref="B4:N4"/>
    <mergeCell ref="B5:N5"/>
    <mergeCell ref="B6:N6"/>
    <mergeCell ref="H1:I1"/>
    <mergeCell ref="H2:I2"/>
    <mergeCell ref="J1:K1"/>
    <mergeCell ref="J2:K2"/>
    <mergeCell ref="D3:E3"/>
    <mergeCell ref="F3:G3"/>
    <mergeCell ref="J9:J10"/>
    <mergeCell ref="K9:K10"/>
    <mergeCell ref="F8:G8"/>
    <mergeCell ref="D9:E9"/>
    <mergeCell ref="F9:G9"/>
    <mergeCell ref="D2:E2"/>
    <mergeCell ref="F2:G2"/>
    <mergeCell ref="H3:I3"/>
    <mergeCell ref="J3:K3"/>
    <mergeCell ref="H8:N8"/>
    <mergeCell ref="C8:C10"/>
    <mergeCell ref="B8:B10"/>
    <mergeCell ref="L9:L10"/>
    <mergeCell ref="M9:M10"/>
    <mergeCell ref="B7:N7"/>
    <mergeCell ref="D8:E8"/>
    <mergeCell ref="N9:N10"/>
    <mergeCell ref="H9:H10"/>
    <mergeCell ref="I9:I10"/>
  </mergeCells>
  <printOptions horizontalCentered="1"/>
  <pageMargins left="0.7480314960629921" right="0" top="0.2362204724409449" bottom="0" header="0.31496062992125984" footer="0.31496062992125984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63"/>
  <sheetViews>
    <sheetView zoomScalePageLayoutView="0" workbookViewId="0" topLeftCell="A1">
      <selection activeCell="B11" sqref="B11:C20"/>
    </sheetView>
  </sheetViews>
  <sheetFormatPr defaultColWidth="9.140625" defaultRowHeight="15"/>
  <cols>
    <col min="1" max="1" width="6.140625" style="1" customWidth="1"/>
    <col min="2" max="2" width="5.57421875" style="1" customWidth="1"/>
    <col min="3" max="3" width="24.00390625" style="1" customWidth="1"/>
    <col min="4" max="7" width="5.57421875" style="1" customWidth="1"/>
    <col min="8" max="14" width="5.7109375" style="1" customWidth="1"/>
    <col min="15" max="15" width="9.140625" style="1" hidden="1" customWidth="1"/>
    <col min="16" max="23" width="3.8515625" style="1" customWidth="1"/>
    <col min="24" max="16384" width="9.140625" style="1" customWidth="1"/>
  </cols>
  <sheetData>
    <row r="1" spans="2:11" ht="19.5" customHeight="1">
      <c r="B1" s="226" t="s">
        <v>197</v>
      </c>
      <c r="C1" s="227"/>
      <c r="D1" s="229" t="s">
        <v>198</v>
      </c>
      <c r="E1" s="229"/>
      <c r="F1" s="229" t="s">
        <v>199</v>
      </c>
      <c r="G1" s="229"/>
      <c r="H1" s="229" t="s">
        <v>61</v>
      </c>
      <c r="I1" s="229"/>
      <c r="J1" s="229" t="s">
        <v>200</v>
      </c>
      <c r="K1" s="229"/>
    </row>
    <row r="2" spans="2:11" ht="19.5" customHeight="1">
      <c r="B2" s="226"/>
      <c r="C2" s="227"/>
      <c r="D2" s="225">
        <f>D63</f>
        <v>0</v>
      </c>
      <c r="E2" s="225"/>
      <c r="F2" s="225">
        <f>F63</f>
        <v>0</v>
      </c>
      <c r="G2" s="225"/>
      <c r="H2" s="225">
        <f>N63</f>
        <v>0</v>
      </c>
      <c r="I2" s="225"/>
      <c r="J2" s="230">
        <f>(D2+F2+H2)/3</f>
        <v>0</v>
      </c>
      <c r="K2" s="230"/>
    </row>
    <row r="3" spans="2:11" ht="19.5" customHeight="1">
      <c r="B3" s="226"/>
      <c r="C3" s="227"/>
      <c r="D3" s="231" t="str">
        <f>IF(D2&gt;=8.8,"A+",IF(D2&gt;=7.5,"A",IF(D2&gt;=6.2,"B",IF(D2&gt;=4.9,"C",IF(D2&lt;4.8,"D")))))</f>
        <v>D</v>
      </c>
      <c r="E3" s="232"/>
      <c r="F3" s="231" t="str">
        <f>IF(F2&gt;=8.8,"A+",IF(F2&gt;=7.5,"A",IF(F2&gt;=6.2,"B",IF(F2&gt;=4.9,"C",IF(F2&lt;4.8,"D")))))</f>
        <v>D</v>
      </c>
      <c r="G3" s="232"/>
      <c r="H3" s="231" t="str">
        <f>IF(H2&gt;=8.8,"A+",IF(H2&gt;=7.5,"A",IF(H2&gt;=6.2,"B",IF(H2&gt;=4.9,"C",IF(H2&lt;4.8,"D")))))</f>
        <v>D</v>
      </c>
      <c r="I3" s="232"/>
      <c r="J3" s="231" t="str">
        <f>IF(J2&gt;=8.8,"A+",IF(J2&gt;=7.5,"A",IF(J2&gt;=6.2,"B",IF(J2&gt;=4.9,"C",IF(J2&lt;4.8,"D")))))</f>
        <v>D</v>
      </c>
      <c r="K3" s="232"/>
    </row>
    <row r="4" spans="2:18" ht="17.25">
      <c r="B4" s="111" t="s">
        <v>194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3"/>
      <c r="P4" s="3"/>
      <c r="Q4" s="3"/>
      <c r="R4" s="3"/>
    </row>
    <row r="5" spans="2:16" ht="18.75">
      <c r="B5" s="228" t="s">
        <v>52</v>
      </c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4"/>
      <c r="P5" s="4"/>
    </row>
    <row r="6" spans="2:16" ht="18.75">
      <c r="B6" s="111" t="s">
        <v>53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4"/>
      <c r="P6" s="4"/>
    </row>
    <row r="7" spans="2:16" ht="18.75">
      <c r="B7" s="221" t="s">
        <v>64</v>
      </c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4"/>
      <c r="P7" s="4"/>
    </row>
    <row r="8" spans="2:17" s="5" customFormat="1" ht="34.5" customHeight="1">
      <c r="B8" s="216" t="s">
        <v>55</v>
      </c>
      <c r="C8" s="216" t="s">
        <v>56</v>
      </c>
      <c r="D8" s="222" t="s">
        <v>57</v>
      </c>
      <c r="E8" s="222"/>
      <c r="F8" s="222" t="s">
        <v>58</v>
      </c>
      <c r="G8" s="222"/>
      <c r="H8" s="151" t="s">
        <v>61</v>
      </c>
      <c r="I8" s="153"/>
      <c r="J8" s="153"/>
      <c r="K8" s="153"/>
      <c r="L8" s="153"/>
      <c r="M8" s="153"/>
      <c r="N8" s="152"/>
      <c r="Q8" s="6"/>
    </row>
    <row r="9" spans="2:14" s="5" customFormat="1" ht="16.5">
      <c r="B9" s="217"/>
      <c r="C9" s="217"/>
      <c r="D9" s="223">
        <v>10</v>
      </c>
      <c r="E9" s="224"/>
      <c r="F9" s="223">
        <v>10</v>
      </c>
      <c r="G9" s="224"/>
      <c r="H9" s="219">
        <v>0</v>
      </c>
      <c r="I9" s="219">
        <v>2</v>
      </c>
      <c r="J9" s="219">
        <v>2</v>
      </c>
      <c r="K9" s="219">
        <v>2</v>
      </c>
      <c r="L9" s="219">
        <v>2</v>
      </c>
      <c r="M9" s="219">
        <v>2</v>
      </c>
      <c r="N9" s="219">
        <v>10</v>
      </c>
    </row>
    <row r="10" spans="2:14" s="5" customFormat="1" ht="17.25" thickBot="1">
      <c r="B10" s="218"/>
      <c r="C10" s="218"/>
      <c r="D10" s="24" t="s">
        <v>59</v>
      </c>
      <c r="E10" s="24" t="s">
        <v>60</v>
      </c>
      <c r="F10" s="24" t="s">
        <v>59</v>
      </c>
      <c r="G10" s="24" t="s">
        <v>60</v>
      </c>
      <c r="H10" s="220"/>
      <c r="I10" s="220"/>
      <c r="J10" s="220"/>
      <c r="K10" s="220"/>
      <c r="L10" s="220"/>
      <c r="M10" s="220"/>
      <c r="N10" s="220"/>
    </row>
    <row r="11" spans="2:15" ht="19.5" customHeight="1" thickTop="1">
      <c r="B11" s="21"/>
      <c r="C11" s="70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>
        <f>IF(O11=0,"",O11)</f>
      </c>
      <c r="O11" s="1">
        <f>SUM(H11:M11)</f>
        <v>0</v>
      </c>
    </row>
    <row r="12" spans="2:15" ht="19.5" customHeight="1">
      <c r="B12" s="10"/>
      <c r="C12" s="71"/>
      <c r="D12" s="11"/>
      <c r="E12" s="12"/>
      <c r="F12" s="11"/>
      <c r="G12" s="11"/>
      <c r="H12" s="11"/>
      <c r="I12" s="11"/>
      <c r="J12" s="11"/>
      <c r="K12" s="11"/>
      <c r="L12" s="11"/>
      <c r="M12" s="11"/>
      <c r="N12" s="7">
        <f aca="true" t="shared" si="0" ref="N12:N60">IF(O12=0,"",O12)</f>
      </c>
      <c r="O12" s="1">
        <f aca="true" t="shared" si="1" ref="O12:O60">SUM(H12:M12)</f>
        <v>0</v>
      </c>
    </row>
    <row r="13" spans="2:15" ht="19.5" customHeight="1">
      <c r="B13" s="10"/>
      <c r="C13" s="71"/>
      <c r="D13" s="11"/>
      <c r="E13" s="12"/>
      <c r="F13" s="11"/>
      <c r="G13" s="11"/>
      <c r="H13" s="11"/>
      <c r="I13" s="11"/>
      <c r="J13" s="11"/>
      <c r="K13" s="11"/>
      <c r="L13" s="11"/>
      <c r="M13" s="11"/>
      <c r="N13" s="7">
        <f t="shared" si="0"/>
      </c>
      <c r="O13" s="1">
        <f t="shared" si="1"/>
        <v>0</v>
      </c>
    </row>
    <row r="14" spans="2:15" ht="19.5" customHeight="1">
      <c r="B14" s="10"/>
      <c r="C14" s="71"/>
      <c r="D14" s="11"/>
      <c r="E14" s="12"/>
      <c r="F14" s="11"/>
      <c r="G14" s="11"/>
      <c r="H14" s="11"/>
      <c r="I14" s="11"/>
      <c r="J14" s="11"/>
      <c r="K14" s="11"/>
      <c r="L14" s="11"/>
      <c r="M14" s="11"/>
      <c r="N14" s="7">
        <f t="shared" si="0"/>
      </c>
      <c r="O14" s="1">
        <f t="shared" si="1"/>
        <v>0</v>
      </c>
    </row>
    <row r="15" spans="2:15" ht="19.5" customHeight="1">
      <c r="B15" s="10"/>
      <c r="C15" s="71"/>
      <c r="D15" s="11"/>
      <c r="E15" s="12"/>
      <c r="F15" s="11"/>
      <c r="G15" s="11"/>
      <c r="H15" s="11"/>
      <c r="I15" s="11"/>
      <c r="J15" s="11"/>
      <c r="K15" s="11"/>
      <c r="L15" s="11"/>
      <c r="M15" s="11"/>
      <c r="N15" s="7">
        <f t="shared" si="0"/>
      </c>
      <c r="O15" s="1">
        <f t="shared" si="1"/>
        <v>0</v>
      </c>
    </row>
    <row r="16" spans="2:15" ht="19.5" customHeight="1">
      <c r="B16" s="10"/>
      <c r="C16" s="71"/>
      <c r="D16" s="11"/>
      <c r="E16" s="12"/>
      <c r="F16" s="11"/>
      <c r="G16" s="11"/>
      <c r="H16" s="11"/>
      <c r="I16" s="11"/>
      <c r="J16" s="11"/>
      <c r="K16" s="11"/>
      <c r="L16" s="11"/>
      <c r="M16" s="11"/>
      <c r="N16" s="7">
        <f t="shared" si="0"/>
      </c>
      <c r="O16" s="1">
        <f t="shared" si="1"/>
        <v>0</v>
      </c>
    </row>
    <row r="17" spans="2:15" ht="19.5" customHeight="1">
      <c r="B17" s="10"/>
      <c r="C17" s="71"/>
      <c r="D17" s="11"/>
      <c r="E17" s="12"/>
      <c r="F17" s="11"/>
      <c r="G17" s="11"/>
      <c r="H17" s="11"/>
      <c r="I17" s="11"/>
      <c r="J17" s="11"/>
      <c r="K17" s="11"/>
      <c r="L17" s="11"/>
      <c r="M17" s="11"/>
      <c r="N17" s="7">
        <f t="shared" si="0"/>
      </c>
      <c r="O17" s="1">
        <f t="shared" si="1"/>
        <v>0</v>
      </c>
    </row>
    <row r="18" spans="2:15" ht="19.5" customHeight="1">
      <c r="B18" s="10"/>
      <c r="C18" s="71"/>
      <c r="D18" s="11"/>
      <c r="E18" s="12"/>
      <c r="F18" s="11"/>
      <c r="G18" s="11"/>
      <c r="H18" s="11"/>
      <c r="I18" s="11"/>
      <c r="J18" s="11"/>
      <c r="K18" s="11"/>
      <c r="L18" s="11"/>
      <c r="M18" s="11"/>
      <c r="N18" s="7">
        <f t="shared" si="0"/>
      </c>
      <c r="O18" s="1">
        <f t="shared" si="1"/>
        <v>0</v>
      </c>
    </row>
    <row r="19" spans="2:15" ht="19.5" customHeight="1">
      <c r="B19" s="10"/>
      <c r="C19" s="72"/>
      <c r="D19" s="11"/>
      <c r="E19" s="12"/>
      <c r="F19" s="11"/>
      <c r="G19" s="11"/>
      <c r="H19" s="11"/>
      <c r="I19" s="11"/>
      <c r="J19" s="11"/>
      <c r="K19" s="11"/>
      <c r="L19" s="11"/>
      <c r="M19" s="11"/>
      <c r="N19" s="7">
        <f t="shared" si="0"/>
      </c>
      <c r="O19" s="1">
        <f t="shared" si="1"/>
        <v>0</v>
      </c>
    </row>
    <row r="20" spans="2:15" ht="19.5" customHeight="1">
      <c r="B20" s="10"/>
      <c r="C20" s="13"/>
      <c r="D20" s="11"/>
      <c r="E20" s="12"/>
      <c r="F20" s="11"/>
      <c r="G20" s="11"/>
      <c r="H20" s="11"/>
      <c r="I20" s="11"/>
      <c r="J20" s="11"/>
      <c r="K20" s="11"/>
      <c r="L20" s="11"/>
      <c r="M20" s="11"/>
      <c r="N20" s="7">
        <f t="shared" si="0"/>
      </c>
      <c r="O20" s="1">
        <f t="shared" si="1"/>
        <v>0</v>
      </c>
    </row>
    <row r="21" spans="2:15" ht="19.5" customHeight="1">
      <c r="B21" s="10"/>
      <c r="C21" s="13"/>
      <c r="D21" s="11"/>
      <c r="E21" s="12"/>
      <c r="F21" s="11"/>
      <c r="G21" s="11"/>
      <c r="H21" s="11"/>
      <c r="I21" s="11"/>
      <c r="J21" s="11"/>
      <c r="K21" s="11"/>
      <c r="L21" s="11"/>
      <c r="M21" s="11"/>
      <c r="N21" s="7">
        <f t="shared" si="0"/>
      </c>
      <c r="O21" s="1">
        <f t="shared" si="1"/>
        <v>0</v>
      </c>
    </row>
    <row r="22" spans="2:15" ht="19.5" customHeight="1">
      <c r="B22" s="10"/>
      <c r="C22" s="13"/>
      <c r="D22" s="11"/>
      <c r="E22" s="12"/>
      <c r="F22" s="11"/>
      <c r="G22" s="11"/>
      <c r="H22" s="11"/>
      <c r="I22" s="11"/>
      <c r="J22" s="11"/>
      <c r="K22" s="11"/>
      <c r="L22" s="11"/>
      <c r="M22" s="11"/>
      <c r="N22" s="7">
        <f t="shared" si="0"/>
      </c>
      <c r="O22" s="1">
        <f t="shared" si="1"/>
        <v>0</v>
      </c>
    </row>
    <row r="23" spans="2:15" ht="19.5" customHeight="1">
      <c r="B23" s="10"/>
      <c r="C23" s="13"/>
      <c r="D23" s="11"/>
      <c r="E23" s="12"/>
      <c r="F23" s="11"/>
      <c r="G23" s="11"/>
      <c r="H23" s="11"/>
      <c r="I23" s="11"/>
      <c r="J23" s="11"/>
      <c r="K23" s="11"/>
      <c r="L23" s="11"/>
      <c r="M23" s="11"/>
      <c r="N23" s="7">
        <f t="shared" si="0"/>
      </c>
      <c r="O23" s="1">
        <f t="shared" si="1"/>
        <v>0</v>
      </c>
    </row>
    <row r="24" spans="2:15" ht="19.5" customHeight="1">
      <c r="B24" s="10"/>
      <c r="C24" s="13"/>
      <c r="D24" s="11"/>
      <c r="E24" s="12"/>
      <c r="F24" s="11"/>
      <c r="G24" s="11"/>
      <c r="H24" s="12"/>
      <c r="I24" s="12"/>
      <c r="J24" s="12"/>
      <c r="K24" s="12"/>
      <c r="L24" s="12"/>
      <c r="M24" s="12"/>
      <c r="N24" s="7">
        <f t="shared" si="0"/>
      </c>
      <c r="O24" s="1">
        <f t="shared" si="1"/>
        <v>0</v>
      </c>
    </row>
    <row r="25" spans="2:15" ht="19.5" customHeight="1">
      <c r="B25" s="10"/>
      <c r="C25" s="13"/>
      <c r="D25" s="11"/>
      <c r="E25" s="12"/>
      <c r="F25" s="11"/>
      <c r="G25" s="11"/>
      <c r="H25" s="12"/>
      <c r="I25" s="12"/>
      <c r="J25" s="12"/>
      <c r="K25" s="12"/>
      <c r="L25" s="12"/>
      <c r="M25" s="12"/>
      <c r="N25" s="7">
        <f t="shared" si="0"/>
      </c>
      <c r="O25" s="1">
        <f t="shared" si="1"/>
        <v>0</v>
      </c>
    </row>
    <row r="26" spans="2:15" ht="19.5" customHeight="1">
      <c r="B26" s="10"/>
      <c r="C26" s="13"/>
      <c r="D26" s="11"/>
      <c r="E26" s="12"/>
      <c r="F26" s="11"/>
      <c r="G26" s="11"/>
      <c r="H26" s="12"/>
      <c r="I26" s="12"/>
      <c r="J26" s="12"/>
      <c r="K26" s="12"/>
      <c r="L26" s="12"/>
      <c r="M26" s="12"/>
      <c r="N26" s="7">
        <f t="shared" si="0"/>
      </c>
      <c r="O26" s="1">
        <f t="shared" si="1"/>
        <v>0</v>
      </c>
    </row>
    <row r="27" spans="2:15" ht="19.5" customHeight="1">
      <c r="B27" s="10"/>
      <c r="C27" s="13"/>
      <c r="D27" s="11"/>
      <c r="E27" s="12"/>
      <c r="F27" s="11"/>
      <c r="G27" s="11"/>
      <c r="H27" s="12"/>
      <c r="I27" s="12"/>
      <c r="J27" s="12"/>
      <c r="K27" s="12"/>
      <c r="L27" s="12"/>
      <c r="M27" s="12"/>
      <c r="N27" s="7">
        <f t="shared" si="0"/>
      </c>
      <c r="O27" s="1">
        <f t="shared" si="1"/>
        <v>0</v>
      </c>
    </row>
    <row r="28" spans="2:15" ht="19.5" customHeight="1">
      <c r="B28" s="10"/>
      <c r="C28" s="13"/>
      <c r="D28" s="11"/>
      <c r="E28" s="12"/>
      <c r="F28" s="11"/>
      <c r="G28" s="11"/>
      <c r="H28" s="12"/>
      <c r="I28" s="12"/>
      <c r="J28" s="12"/>
      <c r="K28" s="12"/>
      <c r="L28" s="12"/>
      <c r="M28" s="12"/>
      <c r="N28" s="7">
        <f t="shared" si="0"/>
      </c>
      <c r="O28" s="1">
        <f t="shared" si="1"/>
        <v>0</v>
      </c>
    </row>
    <row r="29" spans="2:15" ht="19.5" customHeight="1">
      <c r="B29" s="10"/>
      <c r="C29" s="13"/>
      <c r="D29" s="11"/>
      <c r="E29" s="12"/>
      <c r="F29" s="11"/>
      <c r="G29" s="11"/>
      <c r="H29" s="12"/>
      <c r="I29" s="12"/>
      <c r="J29" s="12"/>
      <c r="K29" s="12"/>
      <c r="L29" s="12"/>
      <c r="M29" s="12"/>
      <c r="N29" s="7">
        <f t="shared" si="0"/>
      </c>
      <c r="O29" s="1">
        <f t="shared" si="1"/>
        <v>0</v>
      </c>
    </row>
    <row r="30" spans="2:15" ht="19.5" customHeight="1">
      <c r="B30" s="10"/>
      <c r="C30" s="13"/>
      <c r="D30" s="11"/>
      <c r="E30" s="12"/>
      <c r="F30" s="11"/>
      <c r="G30" s="11"/>
      <c r="H30" s="12"/>
      <c r="I30" s="12"/>
      <c r="J30" s="12"/>
      <c r="K30" s="12"/>
      <c r="L30" s="12"/>
      <c r="M30" s="12"/>
      <c r="N30" s="7">
        <f t="shared" si="0"/>
      </c>
      <c r="O30" s="1">
        <f t="shared" si="1"/>
        <v>0</v>
      </c>
    </row>
    <row r="31" spans="2:15" ht="19.5" customHeight="1">
      <c r="B31" s="10"/>
      <c r="C31" s="13"/>
      <c r="D31" s="11"/>
      <c r="E31" s="12"/>
      <c r="F31" s="11"/>
      <c r="G31" s="11"/>
      <c r="H31" s="12"/>
      <c r="I31" s="12"/>
      <c r="J31" s="12"/>
      <c r="K31" s="12"/>
      <c r="L31" s="12"/>
      <c r="M31" s="12"/>
      <c r="N31" s="7">
        <f t="shared" si="0"/>
      </c>
      <c r="O31" s="1">
        <f t="shared" si="1"/>
        <v>0</v>
      </c>
    </row>
    <row r="32" spans="2:15" ht="19.5" customHeight="1">
      <c r="B32" s="10"/>
      <c r="C32" s="13"/>
      <c r="D32" s="11"/>
      <c r="E32" s="12"/>
      <c r="F32" s="11"/>
      <c r="G32" s="11"/>
      <c r="H32" s="12"/>
      <c r="I32" s="12"/>
      <c r="J32" s="12"/>
      <c r="K32" s="12"/>
      <c r="L32" s="12"/>
      <c r="M32" s="12"/>
      <c r="N32" s="7">
        <f t="shared" si="0"/>
      </c>
      <c r="O32" s="1">
        <f t="shared" si="1"/>
        <v>0</v>
      </c>
    </row>
    <row r="33" spans="2:15" ht="19.5" customHeight="1">
      <c r="B33" s="10"/>
      <c r="C33" s="13"/>
      <c r="D33" s="11"/>
      <c r="E33" s="12"/>
      <c r="F33" s="11"/>
      <c r="G33" s="11"/>
      <c r="H33" s="12"/>
      <c r="I33" s="12"/>
      <c r="J33" s="12"/>
      <c r="K33" s="12"/>
      <c r="L33" s="12"/>
      <c r="M33" s="12"/>
      <c r="N33" s="7">
        <f t="shared" si="0"/>
      </c>
      <c r="O33" s="1">
        <f t="shared" si="1"/>
        <v>0</v>
      </c>
    </row>
    <row r="34" spans="2:15" ht="19.5" customHeight="1">
      <c r="B34" s="10"/>
      <c r="C34" s="13"/>
      <c r="D34" s="11"/>
      <c r="E34" s="12"/>
      <c r="F34" s="11"/>
      <c r="G34" s="11"/>
      <c r="H34" s="12"/>
      <c r="I34" s="12"/>
      <c r="J34" s="12"/>
      <c r="K34" s="12"/>
      <c r="L34" s="12"/>
      <c r="M34" s="12"/>
      <c r="N34" s="7">
        <f t="shared" si="0"/>
      </c>
      <c r="O34" s="1">
        <f t="shared" si="1"/>
        <v>0</v>
      </c>
    </row>
    <row r="35" spans="2:15" ht="19.5" customHeight="1">
      <c r="B35" s="10"/>
      <c r="C35" s="13"/>
      <c r="D35" s="11"/>
      <c r="E35" s="12"/>
      <c r="F35" s="11"/>
      <c r="G35" s="11"/>
      <c r="H35" s="12"/>
      <c r="I35" s="12"/>
      <c r="J35" s="12"/>
      <c r="K35" s="12"/>
      <c r="L35" s="12"/>
      <c r="M35" s="12"/>
      <c r="N35" s="7">
        <f t="shared" si="0"/>
      </c>
      <c r="O35" s="1">
        <f t="shared" si="1"/>
        <v>0</v>
      </c>
    </row>
    <row r="36" spans="2:15" ht="19.5" customHeight="1">
      <c r="B36" s="10"/>
      <c r="C36" s="13"/>
      <c r="D36" s="11"/>
      <c r="E36" s="12"/>
      <c r="F36" s="11"/>
      <c r="G36" s="11"/>
      <c r="H36" s="12"/>
      <c r="I36" s="12"/>
      <c r="J36" s="12"/>
      <c r="K36" s="12"/>
      <c r="L36" s="12"/>
      <c r="M36" s="12"/>
      <c r="N36" s="7">
        <f t="shared" si="0"/>
      </c>
      <c r="O36" s="1">
        <f t="shared" si="1"/>
        <v>0</v>
      </c>
    </row>
    <row r="37" spans="2:15" ht="19.5" customHeight="1">
      <c r="B37" s="10"/>
      <c r="C37" s="13"/>
      <c r="D37" s="11"/>
      <c r="E37" s="12"/>
      <c r="F37" s="11"/>
      <c r="G37" s="11"/>
      <c r="H37" s="12"/>
      <c r="I37" s="12"/>
      <c r="J37" s="12"/>
      <c r="K37" s="12"/>
      <c r="L37" s="12"/>
      <c r="M37" s="12"/>
      <c r="N37" s="7">
        <f t="shared" si="0"/>
      </c>
      <c r="O37" s="1">
        <f t="shared" si="1"/>
        <v>0</v>
      </c>
    </row>
    <row r="38" spans="2:15" ht="19.5" customHeight="1">
      <c r="B38" s="10"/>
      <c r="C38" s="13"/>
      <c r="D38" s="11"/>
      <c r="E38" s="12"/>
      <c r="F38" s="11"/>
      <c r="G38" s="11"/>
      <c r="H38" s="12"/>
      <c r="I38" s="12"/>
      <c r="J38" s="12"/>
      <c r="K38" s="12"/>
      <c r="L38" s="12"/>
      <c r="M38" s="12"/>
      <c r="N38" s="7">
        <f t="shared" si="0"/>
      </c>
      <c r="O38" s="1">
        <f t="shared" si="1"/>
        <v>0</v>
      </c>
    </row>
    <row r="39" spans="2:15" ht="19.5" customHeight="1">
      <c r="B39" s="10"/>
      <c r="C39" s="13"/>
      <c r="D39" s="11"/>
      <c r="E39" s="12"/>
      <c r="F39" s="11"/>
      <c r="G39" s="11"/>
      <c r="H39" s="12"/>
      <c r="I39" s="12"/>
      <c r="J39" s="12"/>
      <c r="K39" s="12"/>
      <c r="L39" s="12"/>
      <c r="M39" s="12"/>
      <c r="N39" s="7">
        <f t="shared" si="0"/>
      </c>
      <c r="O39" s="1">
        <f t="shared" si="1"/>
        <v>0</v>
      </c>
    </row>
    <row r="40" spans="2:15" ht="19.5" customHeight="1">
      <c r="B40" s="10"/>
      <c r="C40" s="13"/>
      <c r="D40" s="11"/>
      <c r="E40" s="12"/>
      <c r="F40" s="11"/>
      <c r="G40" s="11"/>
      <c r="H40" s="12"/>
      <c r="I40" s="12"/>
      <c r="J40" s="12"/>
      <c r="K40" s="12"/>
      <c r="L40" s="12"/>
      <c r="M40" s="12"/>
      <c r="N40" s="7">
        <f t="shared" si="0"/>
      </c>
      <c r="O40" s="1">
        <f t="shared" si="1"/>
        <v>0</v>
      </c>
    </row>
    <row r="41" spans="2:15" ht="19.5" customHeight="1">
      <c r="B41" s="10"/>
      <c r="C41" s="13"/>
      <c r="D41" s="11"/>
      <c r="E41" s="12"/>
      <c r="F41" s="11"/>
      <c r="G41" s="11"/>
      <c r="H41" s="12"/>
      <c r="I41" s="12"/>
      <c r="J41" s="12"/>
      <c r="K41" s="12"/>
      <c r="L41" s="12"/>
      <c r="M41" s="12"/>
      <c r="N41" s="7">
        <f t="shared" si="0"/>
      </c>
      <c r="O41" s="1">
        <f t="shared" si="1"/>
        <v>0</v>
      </c>
    </row>
    <row r="42" spans="2:15" ht="19.5" customHeight="1">
      <c r="B42" s="10"/>
      <c r="C42" s="13"/>
      <c r="D42" s="11"/>
      <c r="E42" s="12"/>
      <c r="F42" s="11"/>
      <c r="G42" s="11"/>
      <c r="H42" s="12"/>
      <c r="I42" s="12"/>
      <c r="J42" s="12"/>
      <c r="K42" s="12"/>
      <c r="L42" s="12"/>
      <c r="M42" s="12"/>
      <c r="N42" s="7">
        <f t="shared" si="0"/>
      </c>
      <c r="O42" s="1">
        <f t="shared" si="1"/>
        <v>0</v>
      </c>
    </row>
    <row r="43" spans="2:14" ht="19.5" customHeight="1">
      <c r="B43" s="10"/>
      <c r="C43" s="13"/>
      <c r="D43" s="11"/>
      <c r="E43" s="12"/>
      <c r="F43" s="11"/>
      <c r="G43" s="11"/>
      <c r="H43" s="12"/>
      <c r="I43" s="12"/>
      <c r="J43" s="12"/>
      <c r="K43" s="12"/>
      <c r="L43" s="12"/>
      <c r="M43" s="12"/>
      <c r="N43" s="7"/>
    </row>
    <row r="44" spans="2:14" ht="19.5" customHeight="1">
      <c r="B44" s="10"/>
      <c r="C44" s="13"/>
      <c r="D44" s="11"/>
      <c r="E44" s="12"/>
      <c r="F44" s="11"/>
      <c r="G44" s="11"/>
      <c r="H44" s="12"/>
      <c r="I44" s="12"/>
      <c r="J44" s="12"/>
      <c r="K44" s="12"/>
      <c r="L44" s="12"/>
      <c r="M44" s="12"/>
      <c r="N44" s="7"/>
    </row>
    <row r="45" spans="2:14" ht="19.5" customHeight="1">
      <c r="B45" s="10"/>
      <c r="C45" s="13"/>
      <c r="D45" s="11"/>
      <c r="E45" s="12"/>
      <c r="F45" s="11"/>
      <c r="G45" s="11"/>
      <c r="H45" s="12"/>
      <c r="I45" s="12"/>
      <c r="J45" s="12"/>
      <c r="K45" s="12"/>
      <c r="L45" s="12"/>
      <c r="M45" s="12"/>
      <c r="N45" s="7"/>
    </row>
    <row r="46" spans="2:14" ht="19.5" customHeight="1">
      <c r="B46" s="10"/>
      <c r="C46" s="13"/>
      <c r="D46" s="11"/>
      <c r="E46" s="12"/>
      <c r="F46" s="11"/>
      <c r="G46" s="11"/>
      <c r="H46" s="12"/>
      <c r="I46" s="12"/>
      <c r="J46" s="12"/>
      <c r="K46" s="12"/>
      <c r="L46" s="12"/>
      <c r="M46" s="12"/>
      <c r="N46" s="7"/>
    </row>
    <row r="47" spans="2:14" ht="19.5" customHeight="1">
      <c r="B47" s="10"/>
      <c r="C47" s="13"/>
      <c r="D47" s="11"/>
      <c r="E47" s="12"/>
      <c r="F47" s="11"/>
      <c r="G47" s="11"/>
      <c r="H47" s="12"/>
      <c r="I47" s="12"/>
      <c r="J47" s="12"/>
      <c r="K47" s="12"/>
      <c r="L47" s="12"/>
      <c r="M47" s="12"/>
      <c r="N47" s="7"/>
    </row>
    <row r="48" spans="2:15" ht="19.5" customHeight="1">
      <c r="B48" s="10"/>
      <c r="C48" s="13"/>
      <c r="D48" s="11"/>
      <c r="E48" s="12"/>
      <c r="F48" s="11"/>
      <c r="G48" s="11"/>
      <c r="H48" s="12"/>
      <c r="I48" s="12"/>
      <c r="J48" s="12"/>
      <c r="K48" s="12"/>
      <c r="L48" s="12"/>
      <c r="M48" s="12"/>
      <c r="N48" s="7">
        <f t="shared" si="0"/>
      </c>
      <c r="O48" s="1">
        <f t="shared" si="1"/>
        <v>0</v>
      </c>
    </row>
    <row r="49" spans="2:15" ht="19.5" customHeight="1">
      <c r="B49" s="10"/>
      <c r="C49" s="13"/>
      <c r="D49" s="11"/>
      <c r="E49" s="12"/>
      <c r="F49" s="11"/>
      <c r="G49" s="11"/>
      <c r="H49" s="12"/>
      <c r="I49" s="12"/>
      <c r="J49" s="12"/>
      <c r="K49" s="12"/>
      <c r="L49" s="12"/>
      <c r="M49" s="12"/>
      <c r="N49" s="7">
        <f t="shared" si="0"/>
      </c>
      <c r="O49" s="1">
        <f t="shared" si="1"/>
        <v>0</v>
      </c>
    </row>
    <row r="50" spans="2:15" ht="19.5" customHeight="1">
      <c r="B50" s="10"/>
      <c r="C50" s="13"/>
      <c r="D50" s="11"/>
      <c r="E50" s="12"/>
      <c r="F50" s="11"/>
      <c r="G50" s="11"/>
      <c r="H50" s="12"/>
      <c r="I50" s="12"/>
      <c r="J50" s="12"/>
      <c r="K50" s="12"/>
      <c r="L50" s="12"/>
      <c r="M50" s="12"/>
      <c r="N50" s="7">
        <f t="shared" si="0"/>
      </c>
      <c r="O50" s="1">
        <f t="shared" si="1"/>
        <v>0</v>
      </c>
    </row>
    <row r="51" spans="2:15" ht="19.5" customHeight="1">
      <c r="B51" s="10"/>
      <c r="C51" s="13"/>
      <c r="D51" s="11"/>
      <c r="E51" s="12"/>
      <c r="F51" s="11"/>
      <c r="G51" s="11"/>
      <c r="H51" s="12"/>
      <c r="I51" s="12"/>
      <c r="J51" s="12"/>
      <c r="K51" s="12"/>
      <c r="L51" s="12"/>
      <c r="M51" s="12"/>
      <c r="N51" s="7">
        <f t="shared" si="0"/>
      </c>
      <c r="O51" s="1">
        <f t="shared" si="1"/>
        <v>0</v>
      </c>
    </row>
    <row r="52" spans="2:15" ht="19.5" customHeight="1">
      <c r="B52" s="10"/>
      <c r="C52" s="14"/>
      <c r="D52" s="11"/>
      <c r="E52" s="12"/>
      <c r="F52" s="11"/>
      <c r="G52" s="11"/>
      <c r="H52" s="12"/>
      <c r="I52" s="12"/>
      <c r="J52" s="12"/>
      <c r="K52" s="12"/>
      <c r="L52" s="12"/>
      <c r="M52" s="12"/>
      <c r="N52" s="7">
        <f t="shared" si="0"/>
      </c>
      <c r="O52" s="1">
        <f t="shared" si="1"/>
        <v>0</v>
      </c>
    </row>
    <row r="53" spans="2:15" ht="19.5" customHeight="1">
      <c r="B53" s="10"/>
      <c r="C53" s="14"/>
      <c r="D53" s="11"/>
      <c r="E53" s="12"/>
      <c r="F53" s="11"/>
      <c r="G53" s="11"/>
      <c r="H53" s="12"/>
      <c r="I53" s="12"/>
      <c r="J53" s="12"/>
      <c r="K53" s="12"/>
      <c r="L53" s="12"/>
      <c r="M53" s="12"/>
      <c r="N53" s="7">
        <f t="shared" si="0"/>
      </c>
      <c r="O53" s="1">
        <f t="shared" si="1"/>
        <v>0</v>
      </c>
    </row>
    <row r="54" spans="2:15" ht="19.5" customHeight="1">
      <c r="B54" s="10"/>
      <c r="C54" s="15"/>
      <c r="D54" s="11"/>
      <c r="E54" s="12"/>
      <c r="F54" s="12"/>
      <c r="G54" s="11"/>
      <c r="H54" s="12"/>
      <c r="I54" s="12"/>
      <c r="J54" s="12"/>
      <c r="K54" s="12"/>
      <c r="L54" s="12"/>
      <c r="M54" s="16"/>
      <c r="N54" s="7">
        <f t="shared" si="0"/>
      </c>
      <c r="O54" s="1">
        <f t="shared" si="1"/>
        <v>0</v>
      </c>
    </row>
    <row r="55" spans="2:15" ht="19.5" customHeight="1">
      <c r="B55" s="10"/>
      <c r="C55" s="15"/>
      <c r="D55" s="11"/>
      <c r="E55" s="12"/>
      <c r="F55" s="12"/>
      <c r="G55" s="11"/>
      <c r="H55" s="12"/>
      <c r="I55" s="12"/>
      <c r="J55" s="12"/>
      <c r="K55" s="12"/>
      <c r="L55" s="12"/>
      <c r="M55" s="12"/>
      <c r="N55" s="7">
        <f t="shared" si="0"/>
      </c>
      <c r="O55" s="1">
        <f t="shared" si="1"/>
        <v>0</v>
      </c>
    </row>
    <row r="56" spans="2:15" ht="19.5" customHeight="1">
      <c r="B56" s="10"/>
      <c r="C56" s="15"/>
      <c r="D56" s="11"/>
      <c r="E56" s="12"/>
      <c r="F56" s="12"/>
      <c r="G56" s="12"/>
      <c r="H56" s="12"/>
      <c r="I56" s="12"/>
      <c r="J56" s="12"/>
      <c r="K56" s="12"/>
      <c r="L56" s="12"/>
      <c r="M56" s="12"/>
      <c r="N56" s="7">
        <f t="shared" si="0"/>
      </c>
      <c r="O56" s="1">
        <f t="shared" si="1"/>
        <v>0</v>
      </c>
    </row>
    <row r="57" spans="2:15" ht="19.5" customHeight="1">
      <c r="B57" s="10"/>
      <c r="C57" s="15"/>
      <c r="D57" s="11"/>
      <c r="E57" s="10"/>
      <c r="F57" s="10"/>
      <c r="G57" s="10"/>
      <c r="H57" s="10"/>
      <c r="I57" s="10"/>
      <c r="J57" s="10"/>
      <c r="K57" s="10"/>
      <c r="L57" s="10"/>
      <c r="M57" s="10"/>
      <c r="N57" s="7">
        <f t="shared" si="0"/>
      </c>
      <c r="O57" s="1">
        <f t="shared" si="1"/>
        <v>0</v>
      </c>
    </row>
    <row r="58" spans="2:15" ht="19.5" customHeight="1">
      <c r="B58" s="10"/>
      <c r="C58" s="15"/>
      <c r="D58" s="11"/>
      <c r="E58" s="10"/>
      <c r="F58" s="10"/>
      <c r="G58" s="10"/>
      <c r="H58" s="10"/>
      <c r="I58" s="10"/>
      <c r="J58" s="10"/>
      <c r="K58" s="10"/>
      <c r="L58" s="10"/>
      <c r="M58" s="10"/>
      <c r="N58" s="7">
        <f t="shared" si="0"/>
      </c>
      <c r="O58" s="1">
        <f t="shared" si="1"/>
        <v>0</v>
      </c>
    </row>
    <row r="59" spans="2:15" ht="19.5" customHeight="1">
      <c r="B59" s="10"/>
      <c r="C59" s="15"/>
      <c r="D59" s="11"/>
      <c r="E59" s="10"/>
      <c r="F59" s="10"/>
      <c r="G59" s="10"/>
      <c r="H59" s="10"/>
      <c r="I59" s="10"/>
      <c r="J59" s="10"/>
      <c r="K59" s="10"/>
      <c r="L59" s="10"/>
      <c r="M59" s="10"/>
      <c r="N59" s="7">
        <f t="shared" si="0"/>
      </c>
      <c r="O59" s="1">
        <f t="shared" si="1"/>
        <v>0</v>
      </c>
    </row>
    <row r="60" spans="2:15" ht="19.5" customHeight="1">
      <c r="B60" s="10"/>
      <c r="C60" s="15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7">
        <f t="shared" si="0"/>
      </c>
      <c r="O60" s="1">
        <f t="shared" si="1"/>
        <v>0</v>
      </c>
    </row>
    <row r="61" spans="4:14" ht="15" hidden="1">
      <c r="D61" s="8">
        <f>SUM(D11:D60)</f>
        <v>0</v>
      </c>
      <c r="E61" s="8"/>
      <c r="F61" s="8">
        <f>SUM(F11:F60)</f>
        <v>0</v>
      </c>
      <c r="G61" s="8"/>
      <c r="H61" s="8"/>
      <c r="I61" s="8"/>
      <c r="J61" s="8"/>
      <c r="K61" s="8"/>
      <c r="L61" s="8"/>
      <c r="M61" s="8"/>
      <c r="N61" s="8">
        <f>SUM(N11:N60)</f>
        <v>0</v>
      </c>
    </row>
    <row r="62" spans="2:14" ht="15" hidden="1">
      <c r="B62" s="9">
        <f>COUNT(B11:B60)</f>
        <v>0</v>
      </c>
      <c r="D62" s="9">
        <f>COUNT(D11:D60)</f>
        <v>0</v>
      </c>
      <c r="E62" s="9"/>
      <c r="F62" s="9">
        <f>COUNT(F11:F60)</f>
        <v>0</v>
      </c>
      <c r="G62" s="9"/>
      <c r="H62" s="9"/>
      <c r="I62" s="9"/>
      <c r="J62" s="9"/>
      <c r="K62" s="9"/>
      <c r="L62" s="9"/>
      <c r="M62" s="9"/>
      <c r="N62" s="9">
        <f>COUNT(N11:N60)</f>
        <v>0</v>
      </c>
    </row>
    <row r="63" spans="4:14" ht="15" hidden="1">
      <c r="D63" s="1">
        <f>IF(D61=0,0,ROUND(D61/D62,2))</f>
        <v>0</v>
      </c>
      <c r="F63" s="2">
        <f>IF(F61=0,0,ROUND(F61/F62,2))</f>
        <v>0</v>
      </c>
      <c r="N63" s="2">
        <f>IF(N61=0,0,ROUND(N61/N62,2))</f>
        <v>0</v>
      </c>
    </row>
  </sheetData>
  <sheetProtection password="CEED" sheet="1" formatCells="0" formatColumns="0" formatRows="0" insertColumns="0" insertRows="0"/>
  <mergeCells count="31">
    <mergeCell ref="D1:E1"/>
    <mergeCell ref="F1:G1"/>
    <mergeCell ref="B1:C3"/>
    <mergeCell ref="B4:N4"/>
    <mergeCell ref="B5:N5"/>
    <mergeCell ref="B6:N6"/>
    <mergeCell ref="H1:I1"/>
    <mergeCell ref="H2:I2"/>
    <mergeCell ref="J1:K1"/>
    <mergeCell ref="J2:K2"/>
    <mergeCell ref="D3:E3"/>
    <mergeCell ref="F3:G3"/>
    <mergeCell ref="H8:N8"/>
    <mergeCell ref="D9:E9"/>
    <mergeCell ref="M9:M10"/>
    <mergeCell ref="N9:N10"/>
    <mergeCell ref="F9:G9"/>
    <mergeCell ref="D2:E2"/>
    <mergeCell ref="F2:G2"/>
    <mergeCell ref="H3:I3"/>
    <mergeCell ref="J3:K3"/>
    <mergeCell ref="H9:H10"/>
    <mergeCell ref="I9:I10"/>
    <mergeCell ref="J9:J10"/>
    <mergeCell ref="K9:K10"/>
    <mergeCell ref="L9:L10"/>
    <mergeCell ref="B7:N7"/>
    <mergeCell ref="B8:B10"/>
    <mergeCell ref="C8:C10"/>
    <mergeCell ref="D8:E8"/>
    <mergeCell ref="F8:G8"/>
  </mergeCells>
  <printOptions horizontalCentered="1"/>
  <pageMargins left="0.7480314960629921" right="0" top="0.2362204724409449" bottom="0" header="0.31496062992125984" footer="0.31496062992125984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R63"/>
  <sheetViews>
    <sheetView zoomScalePageLayoutView="0" workbookViewId="0" topLeftCell="A1">
      <selection activeCell="B7" sqref="B7:N7"/>
    </sheetView>
  </sheetViews>
  <sheetFormatPr defaultColWidth="9.140625" defaultRowHeight="15"/>
  <cols>
    <col min="1" max="1" width="6.140625" style="1" customWidth="1"/>
    <col min="2" max="2" width="5.57421875" style="1" customWidth="1"/>
    <col min="3" max="3" width="24.00390625" style="1" customWidth="1"/>
    <col min="4" max="7" width="5.28125" style="1" customWidth="1"/>
    <col min="8" max="14" width="5.7109375" style="1" customWidth="1"/>
    <col min="15" max="15" width="9.140625" style="1" hidden="1" customWidth="1"/>
    <col min="16" max="23" width="3.8515625" style="1" customWidth="1"/>
    <col min="24" max="16384" width="9.140625" style="1" customWidth="1"/>
  </cols>
  <sheetData>
    <row r="1" spans="2:11" ht="19.5" customHeight="1">
      <c r="B1" s="226" t="s">
        <v>197</v>
      </c>
      <c r="C1" s="227"/>
      <c r="D1" s="229" t="s">
        <v>198</v>
      </c>
      <c r="E1" s="229"/>
      <c r="F1" s="229" t="s">
        <v>199</v>
      </c>
      <c r="G1" s="229"/>
      <c r="H1" s="229" t="s">
        <v>61</v>
      </c>
      <c r="I1" s="229"/>
      <c r="J1" s="229" t="s">
        <v>200</v>
      </c>
      <c r="K1" s="229"/>
    </row>
    <row r="2" spans="2:11" ht="19.5" customHeight="1">
      <c r="B2" s="226"/>
      <c r="C2" s="227"/>
      <c r="D2" s="225">
        <f>D63</f>
        <v>0</v>
      </c>
      <c r="E2" s="225"/>
      <c r="F2" s="225">
        <f>F63</f>
        <v>0</v>
      </c>
      <c r="G2" s="225"/>
      <c r="H2" s="225">
        <f>N63</f>
        <v>0</v>
      </c>
      <c r="I2" s="225"/>
      <c r="J2" s="230">
        <f>(D2+F2+H2)/3</f>
        <v>0</v>
      </c>
      <c r="K2" s="230"/>
    </row>
    <row r="3" spans="2:11" ht="19.5" customHeight="1">
      <c r="B3" s="226"/>
      <c r="C3" s="227"/>
      <c r="D3" s="231" t="str">
        <f>IF(D2&gt;=8.8,"A+",IF(D2&gt;=7.5,"A",IF(D2&gt;=6.2,"B",IF(D2&gt;=4.9,"C",IF(D2&lt;4.8,"D")))))</f>
        <v>D</v>
      </c>
      <c r="E3" s="232"/>
      <c r="F3" s="231" t="str">
        <f>IF(F2&gt;=8.8,"A+",IF(F2&gt;=7.5,"A",IF(F2&gt;=6.2,"B",IF(F2&gt;=4.9,"C",IF(F2&lt;4.8,"D")))))</f>
        <v>D</v>
      </c>
      <c r="G3" s="232"/>
      <c r="H3" s="231" t="str">
        <f>IF(H2&gt;=8.8,"A+",IF(H2&gt;=7.5,"A",IF(H2&gt;=6.2,"B",IF(H2&gt;=4.9,"C",IF(H2&lt;4.8,"D")))))</f>
        <v>D</v>
      </c>
      <c r="I3" s="232"/>
      <c r="J3" s="231" t="str">
        <f>IF(J2&gt;=8.8,"A+",IF(J2&gt;=7.5,"A",IF(J2&gt;=6.2,"B",IF(J2&gt;=4.9,"C",IF(J2&lt;4.8,"D")))))</f>
        <v>D</v>
      </c>
      <c r="K3" s="232"/>
    </row>
    <row r="4" spans="2:18" ht="17.25">
      <c r="B4" s="111" t="s">
        <v>194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3"/>
      <c r="P4" s="3"/>
      <c r="Q4" s="3"/>
      <c r="R4" s="3"/>
    </row>
    <row r="5" spans="2:16" ht="18.75">
      <c r="B5" s="228" t="s">
        <v>52</v>
      </c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4"/>
      <c r="P5" s="4"/>
    </row>
    <row r="6" spans="2:16" ht="18.75">
      <c r="B6" s="111" t="s">
        <v>53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4"/>
      <c r="P6" s="4"/>
    </row>
    <row r="7" spans="2:16" ht="18.75">
      <c r="B7" s="221" t="s">
        <v>63</v>
      </c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4"/>
      <c r="P7" s="4"/>
    </row>
    <row r="8" spans="2:17" s="5" customFormat="1" ht="34.5" customHeight="1">
      <c r="B8" s="216" t="s">
        <v>55</v>
      </c>
      <c r="C8" s="216" t="s">
        <v>56</v>
      </c>
      <c r="D8" s="222" t="s">
        <v>57</v>
      </c>
      <c r="E8" s="222"/>
      <c r="F8" s="222" t="s">
        <v>58</v>
      </c>
      <c r="G8" s="222"/>
      <c r="H8" s="151" t="s">
        <v>61</v>
      </c>
      <c r="I8" s="153"/>
      <c r="J8" s="153"/>
      <c r="K8" s="153"/>
      <c r="L8" s="153"/>
      <c r="M8" s="153"/>
      <c r="N8" s="152"/>
      <c r="Q8" s="6"/>
    </row>
    <row r="9" spans="2:14" s="5" customFormat="1" ht="16.5">
      <c r="B9" s="217"/>
      <c r="C9" s="217"/>
      <c r="D9" s="223">
        <v>10</v>
      </c>
      <c r="E9" s="224"/>
      <c r="F9" s="223">
        <v>10</v>
      </c>
      <c r="G9" s="224"/>
      <c r="H9" s="219">
        <v>0</v>
      </c>
      <c r="I9" s="219">
        <v>2</v>
      </c>
      <c r="J9" s="219">
        <v>2</v>
      </c>
      <c r="K9" s="219">
        <v>2</v>
      </c>
      <c r="L9" s="219">
        <v>2</v>
      </c>
      <c r="M9" s="219">
        <v>2</v>
      </c>
      <c r="N9" s="219">
        <v>10</v>
      </c>
    </row>
    <row r="10" spans="2:14" s="5" customFormat="1" ht="17.25" thickBot="1">
      <c r="B10" s="218"/>
      <c r="C10" s="218"/>
      <c r="D10" s="24" t="s">
        <v>59</v>
      </c>
      <c r="E10" s="24" t="s">
        <v>60</v>
      </c>
      <c r="F10" s="24" t="s">
        <v>59</v>
      </c>
      <c r="G10" s="24" t="s">
        <v>60</v>
      </c>
      <c r="H10" s="220"/>
      <c r="I10" s="220"/>
      <c r="J10" s="220"/>
      <c r="K10" s="220"/>
      <c r="L10" s="220"/>
      <c r="M10" s="220"/>
      <c r="N10" s="220"/>
    </row>
    <row r="11" spans="2:15" ht="19.5" customHeight="1" thickTop="1">
      <c r="B11" s="21"/>
      <c r="C11" s="73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>
        <f>IF(O11=0,"",O11)</f>
      </c>
      <c r="O11" s="1">
        <f>SUM(H11:M11)</f>
        <v>0</v>
      </c>
    </row>
    <row r="12" spans="2:15" ht="19.5" customHeight="1">
      <c r="B12" s="10"/>
      <c r="C12" s="66"/>
      <c r="D12" s="11"/>
      <c r="E12" s="12"/>
      <c r="F12" s="11"/>
      <c r="G12" s="11"/>
      <c r="H12" s="11"/>
      <c r="I12" s="11"/>
      <c r="J12" s="11"/>
      <c r="K12" s="11"/>
      <c r="L12" s="11"/>
      <c r="M12" s="11"/>
      <c r="N12" s="7">
        <f aca="true" t="shared" si="0" ref="N12:N25">IF(O12=0,"",O12)</f>
      </c>
      <c r="O12" s="1">
        <f aca="true" t="shared" si="1" ref="O12:O25">SUM(H12:M12)</f>
        <v>0</v>
      </c>
    </row>
    <row r="13" spans="2:15" ht="19.5" customHeight="1">
      <c r="B13" s="10"/>
      <c r="C13" s="66"/>
      <c r="D13" s="11"/>
      <c r="E13" s="12"/>
      <c r="F13" s="11"/>
      <c r="G13" s="11"/>
      <c r="H13" s="11"/>
      <c r="I13" s="11"/>
      <c r="J13" s="11"/>
      <c r="K13" s="11"/>
      <c r="L13" s="11"/>
      <c r="M13" s="11"/>
      <c r="N13" s="7">
        <f t="shared" si="0"/>
      </c>
      <c r="O13" s="1">
        <f t="shared" si="1"/>
        <v>0</v>
      </c>
    </row>
    <row r="14" spans="2:15" ht="19.5" customHeight="1">
      <c r="B14" s="10"/>
      <c r="C14" s="66"/>
      <c r="D14" s="11"/>
      <c r="E14" s="12"/>
      <c r="F14" s="11"/>
      <c r="G14" s="11"/>
      <c r="H14" s="11"/>
      <c r="I14" s="11"/>
      <c r="J14" s="11"/>
      <c r="K14" s="11"/>
      <c r="L14" s="11"/>
      <c r="M14" s="11"/>
      <c r="N14" s="7">
        <f t="shared" si="0"/>
      </c>
      <c r="O14" s="1">
        <f t="shared" si="1"/>
        <v>0</v>
      </c>
    </row>
    <row r="15" spans="2:15" ht="19.5" customHeight="1">
      <c r="B15" s="10"/>
      <c r="C15" s="66"/>
      <c r="D15" s="11"/>
      <c r="E15" s="12"/>
      <c r="F15" s="11"/>
      <c r="G15" s="11"/>
      <c r="H15" s="11"/>
      <c r="I15" s="11"/>
      <c r="J15" s="11"/>
      <c r="K15" s="11"/>
      <c r="L15" s="11"/>
      <c r="M15" s="11"/>
      <c r="N15" s="7">
        <f t="shared" si="0"/>
      </c>
      <c r="O15" s="1">
        <f t="shared" si="1"/>
        <v>0</v>
      </c>
    </row>
    <row r="16" spans="2:15" ht="19.5" customHeight="1">
      <c r="B16" s="10"/>
      <c r="C16" s="66"/>
      <c r="D16" s="11"/>
      <c r="E16" s="12"/>
      <c r="F16" s="11"/>
      <c r="G16" s="11"/>
      <c r="H16" s="11"/>
      <c r="I16" s="11"/>
      <c r="J16" s="11"/>
      <c r="K16" s="11"/>
      <c r="L16" s="11"/>
      <c r="M16" s="11"/>
      <c r="N16" s="7">
        <f t="shared" si="0"/>
      </c>
      <c r="O16" s="1">
        <f t="shared" si="1"/>
        <v>0</v>
      </c>
    </row>
    <row r="17" spans="2:15" ht="19.5" customHeight="1">
      <c r="B17" s="10"/>
      <c r="C17" s="66"/>
      <c r="D17" s="11"/>
      <c r="E17" s="12"/>
      <c r="F17" s="11"/>
      <c r="G17" s="11"/>
      <c r="H17" s="11"/>
      <c r="I17" s="11"/>
      <c r="J17" s="11"/>
      <c r="K17" s="11"/>
      <c r="L17" s="11"/>
      <c r="M17" s="11"/>
      <c r="N17" s="7">
        <f t="shared" si="0"/>
      </c>
      <c r="O17" s="1">
        <f t="shared" si="1"/>
        <v>0</v>
      </c>
    </row>
    <row r="18" spans="2:15" ht="19.5" customHeight="1">
      <c r="B18" s="10"/>
      <c r="C18" s="66"/>
      <c r="D18" s="11"/>
      <c r="E18" s="12"/>
      <c r="F18" s="11"/>
      <c r="G18" s="11"/>
      <c r="H18" s="11"/>
      <c r="I18" s="11"/>
      <c r="J18" s="11"/>
      <c r="K18" s="11"/>
      <c r="L18" s="11"/>
      <c r="M18" s="11"/>
      <c r="N18" s="7">
        <f t="shared" si="0"/>
      </c>
      <c r="O18" s="1">
        <f t="shared" si="1"/>
        <v>0</v>
      </c>
    </row>
    <row r="19" spans="2:15" ht="19.5" customHeight="1">
      <c r="B19" s="10"/>
      <c r="C19" s="66"/>
      <c r="D19" s="11"/>
      <c r="E19" s="12"/>
      <c r="F19" s="11"/>
      <c r="G19" s="11"/>
      <c r="H19" s="11"/>
      <c r="I19" s="11"/>
      <c r="J19" s="11"/>
      <c r="K19" s="11"/>
      <c r="L19" s="11"/>
      <c r="M19" s="11"/>
      <c r="N19" s="7">
        <f t="shared" si="0"/>
      </c>
      <c r="O19" s="1">
        <f t="shared" si="1"/>
        <v>0</v>
      </c>
    </row>
    <row r="20" spans="2:15" ht="19.5" customHeight="1">
      <c r="B20" s="10"/>
      <c r="C20" s="66"/>
      <c r="D20" s="11"/>
      <c r="E20" s="12"/>
      <c r="F20" s="11"/>
      <c r="G20" s="11"/>
      <c r="H20" s="11"/>
      <c r="I20" s="11"/>
      <c r="J20" s="11"/>
      <c r="K20" s="11"/>
      <c r="L20" s="11"/>
      <c r="M20" s="11"/>
      <c r="N20" s="7">
        <f t="shared" si="0"/>
      </c>
      <c r="O20" s="1">
        <f t="shared" si="1"/>
        <v>0</v>
      </c>
    </row>
    <row r="21" spans="2:15" ht="19.5" customHeight="1">
      <c r="B21" s="10"/>
      <c r="C21" s="13"/>
      <c r="D21" s="11"/>
      <c r="E21" s="12"/>
      <c r="F21" s="11"/>
      <c r="G21" s="11"/>
      <c r="H21" s="11"/>
      <c r="I21" s="11"/>
      <c r="J21" s="11"/>
      <c r="K21" s="11"/>
      <c r="L21" s="11"/>
      <c r="M21" s="11"/>
      <c r="N21" s="7">
        <f t="shared" si="0"/>
      </c>
      <c r="O21" s="1">
        <f t="shared" si="1"/>
        <v>0</v>
      </c>
    </row>
    <row r="22" spans="2:15" ht="19.5" customHeight="1">
      <c r="B22" s="10"/>
      <c r="C22" s="13"/>
      <c r="D22" s="11"/>
      <c r="E22" s="12"/>
      <c r="F22" s="11"/>
      <c r="G22" s="11"/>
      <c r="H22" s="11"/>
      <c r="I22" s="11"/>
      <c r="J22" s="11"/>
      <c r="K22" s="11"/>
      <c r="L22" s="11"/>
      <c r="M22" s="11"/>
      <c r="N22" s="7">
        <f t="shared" si="0"/>
      </c>
      <c r="O22" s="1">
        <f t="shared" si="1"/>
        <v>0</v>
      </c>
    </row>
    <row r="23" spans="2:15" ht="19.5" customHeight="1">
      <c r="B23" s="10"/>
      <c r="C23" s="13"/>
      <c r="D23" s="11"/>
      <c r="E23" s="12"/>
      <c r="F23" s="11"/>
      <c r="G23" s="11"/>
      <c r="H23" s="11"/>
      <c r="I23" s="11"/>
      <c r="J23" s="11"/>
      <c r="K23" s="11"/>
      <c r="L23" s="11"/>
      <c r="M23" s="11"/>
      <c r="N23" s="7">
        <f t="shared" si="0"/>
      </c>
      <c r="O23" s="1">
        <f t="shared" si="1"/>
        <v>0</v>
      </c>
    </row>
    <row r="24" spans="2:15" ht="19.5" customHeight="1">
      <c r="B24" s="10"/>
      <c r="C24" s="13"/>
      <c r="D24" s="11"/>
      <c r="E24" s="12"/>
      <c r="F24" s="11"/>
      <c r="G24" s="11"/>
      <c r="H24" s="12"/>
      <c r="I24" s="12"/>
      <c r="J24" s="12"/>
      <c r="K24" s="12"/>
      <c r="L24" s="12"/>
      <c r="M24" s="12"/>
      <c r="N24" s="7">
        <f t="shared" si="0"/>
      </c>
      <c r="O24" s="1">
        <f t="shared" si="1"/>
        <v>0</v>
      </c>
    </row>
    <row r="25" spans="2:15" ht="19.5" customHeight="1">
      <c r="B25" s="10"/>
      <c r="C25" s="13"/>
      <c r="D25" s="11"/>
      <c r="E25" s="12"/>
      <c r="F25" s="11"/>
      <c r="G25" s="11"/>
      <c r="H25" s="12"/>
      <c r="I25" s="12"/>
      <c r="J25" s="12"/>
      <c r="K25" s="12"/>
      <c r="L25" s="12"/>
      <c r="M25" s="12"/>
      <c r="N25" s="7">
        <f t="shared" si="0"/>
      </c>
      <c r="O25" s="1">
        <f t="shared" si="1"/>
        <v>0</v>
      </c>
    </row>
    <row r="26" spans="2:15" ht="19.5" customHeight="1">
      <c r="B26" s="10"/>
      <c r="C26" s="13"/>
      <c r="D26" s="11"/>
      <c r="E26" s="12"/>
      <c r="F26" s="11"/>
      <c r="G26" s="11"/>
      <c r="H26" s="12"/>
      <c r="I26" s="12"/>
      <c r="J26" s="12"/>
      <c r="K26" s="12"/>
      <c r="L26" s="12"/>
      <c r="M26" s="12"/>
      <c r="N26" s="7">
        <f aca="true" t="shared" si="2" ref="N26:N60">IF(O26=0,"",O26)</f>
      </c>
      <c r="O26" s="1">
        <f aca="true" t="shared" si="3" ref="O26:O60">SUM(H26:M26)</f>
        <v>0</v>
      </c>
    </row>
    <row r="27" spans="2:15" ht="19.5" customHeight="1">
      <c r="B27" s="10"/>
      <c r="C27" s="13"/>
      <c r="D27" s="11"/>
      <c r="E27" s="12"/>
      <c r="F27" s="11"/>
      <c r="G27" s="11"/>
      <c r="H27" s="12"/>
      <c r="I27" s="12"/>
      <c r="J27" s="12"/>
      <c r="K27" s="12"/>
      <c r="L27" s="12"/>
      <c r="M27" s="12"/>
      <c r="N27" s="7">
        <f t="shared" si="2"/>
      </c>
      <c r="O27" s="1">
        <f t="shared" si="3"/>
        <v>0</v>
      </c>
    </row>
    <row r="28" spans="2:15" ht="19.5" customHeight="1">
      <c r="B28" s="10"/>
      <c r="C28" s="13"/>
      <c r="D28" s="11"/>
      <c r="E28" s="12"/>
      <c r="F28" s="11"/>
      <c r="G28" s="11"/>
      <c r="H28" s="12"/>
      <c r="I28" s="12"/>
      <c r="J28" s="12"/>
      <c r="K28" s="12"/>
      <c r="L28" s="12"/>
      <c r="M28" s="12"/>
      <c r="N28" s="7">
        <f t="shared" si="2"/>
      </c>
      <c r="O28" s="1">
        <f t="shared" si="3"/>
        <v>0</v>
      </c>
    </row>
    <row r="29" spans="2:15" ht="19.5" customHeight="1">
      <c r="B29" s="10"/>
      <c r="C29" s="13"/>
      <c r="D29" s="11"/>
      <c r="E29" s="12"/>
      <c r="F29" s="11"/>
      <c r="G29" s="11"/>
      <c r="H29" s="12"/>
      <c r="I29" s="12"/>
      <c r="J29" s="12"/>
      <c r="K29" s="12"/>
      <c r="L29" s="12"/>
      <c r="M29" s="12"/>
      <c r="N29" s="7">
        <f t="shared" si="2"/>
      </c>
      <c r="O29" s="1">
        <f t="shared" si="3"/>
        <v>0</v>
      </c>
    </row>
    <row r="30" spans="2:15" ht="19.5" customHeight="1">
      <c r="B30" s="10"/>
      <c r="C30" s="13"/>
      <c r="D30" s="11"/>
      <c r="E30" s="12"/>
      <c r="F30" s="11"/>
      <c r="G30" s="11"/>
      <c r="H30" s="12"/>
      <c r="I30" s="12"/>
      <c r="J30" s="12"/>
      <c r="K30" s="12"/>
      <c r="L30" s="12"/>
      <c r="M30" s="12"/>
      <c r="N30" s="7">
        <f t="shared" si="2"/>
      </c>
      <c r="O30" s="1">
        <f t="shared" si="3"/>
        <v>0</v>
      </c>
    </row>
    <row r="31" spans="2:15" ht="19.5" customHeight="1">
      <c r="B31" s="10"/>
      <c r="C31" s="13"/>
      <c r="D31" s="11"/>
      <c r="E31" s="12"/>
      <c r="F31" s="11"/>
      <c r="G31" s="11"/>
      <c r="H31" s="12"/>
      <c r="I31" s="12"/>
      <c r="J31" s="12"/>
      <c r="K31" s="12"/>
      <c r="L31" s="12"/>
      <c r="M31" s="12"/>
      <c r="N31" s="7">
        <f t="shared" si="2"/>
      </c>
      <c r="O31" s="1">
        <f t="shared" si="3"/>
        <v>0</v>
      </c>
    </row>
    <row r="32" spans="2:15" ht="19.5" customHeight="1">
      <c r="B32" s="10"/>
      <c r="C32" s="13"/>
      <c r="D32" s="11"/>
      <c r="E32" s="12"/>
      <c r="F32" s="11"/>
      <c r="G32" s="11"/>
      <c r="H32" s="12"/>
      <c r="I32" s="12"/>
      <c r="J32" s="12"/>
      <c r="K32" s="12"/>
      <c r="L32" s="12"/>
      <c r="M32" s="12"/>
      <c r="N32" s="7">
        <f t="shared" si="2"/>
      </c>
      <c r="O32" s="1">
        <f t="shared" si="3"/>
        <v>0</v>
      </c>
    </row>
    <row r="33" spans="2:15" ht="19.5" customHeight="1">
      <c r="B33" s="10"/>
      <c r="C33" s="13"/>
      <c r="D33" s="11"/>
      <c r="E33" s="12"/>
      <c r="F33" s="11"/>
      <c r="G33" s="11"/>
      <c r="H33" s="12"/>
      <c r="I33" s="12"/>
      <c r="J33" s="12"/>
      <c r="K33" s="12"/>
      <c r="L33" s="12"/>
      <c r="M33" s="12"/>
      <c r="N33" s="7">
        <f t="shared" si="2"/>
      </c>
      <c r="O33" s="1">
        <f t="shared" si="3"/>
        <v>0</v>
      </c>
    </row>
    <row r="34" spans="2:15" ht="19.5" customHeight="1">
      <c r="B34" s="10"/>
      <c r="C34" s="13"/>
      <c r="D34" s="11"/>
      <c r="E34" s="12"/>
      <c r="F34" s="11"/>
      <c r="G34" s="11"/>
      <c r="H34" s="12"/>
      <c r="I34" s="12"/>
      <c r="J34" s="12"/>
      <c r="K34" s="12"/>
      <c r="L34" s="12"/>
      <c r="M34" s="12"/>
      <c r="N34" s="7">
        <f t="shared" si="2"/>
      </c>
      <c r="O34" s="1">
        <f t="shared" si="3"/>
        <v>0</v>
      </c>
    </row>
    <row r="35" spans="2:15" ht="19.5" customHeight="1">
      <c r="B35" s="10"/>
      <c r="C35" s="13"/>
      <c r="D35" s="11"/>
      <c r="E35" s="12"/>
      <c r="F35" s="11"/>
      <c r="G35" s="11"/>
      <c r="H35" s="12"/>
      <c r="I35" s="12"/>
      <c r="J35" s="12"/>
      <c r="K35" s="12"/>
      <c r="L35" s="12"/>
      <c r="M35" s="12"/>
      <c r="N35" s="7">
        <f t="shared" si="2"/>
      </c>
      <c r="O35" s="1">
        <f t="shared" si="3"/>
        <v>0</v>
      </c>
    </row>
    <row r="36" spans="2:15" ht="19.5" customHeight="1">
      <c r="B36" s="10"/>
      <c r="C36" s="13"/>
      <c r="D36" s="11"/>
      <c r="E36" s="12"/>
      <c r="F36" s="11"/>
      <c r="G36" s="11"/>
      <c r="H36" s="12"/>
      <c r="I36" s="12"/>
      <c r="J36" s="12"/>
      <c r="K36" s="12"/>
      <c r="L36" s="12"/>
      <c r="M36" s="12"/>
      <c r="N36" s="7">
        <f t="shared" si="2"/>
      </c>
      <c r="O36" s="1">
        <f t="shared" si="3"/>
        <v>0</v>
      </c>
    </row>
    <row r="37" spans="2:15" ht="19.5" customHeight="1">
      <c r="B37" s="10"/>
      <c r="C37" s="13"/>
      <c r="D37" s="11"/>
      <c r="E37" s="12"/>
      <c r="F37" s="11"/>
      <c r="G37" s="11"/>
      <c r="H37" s="12"/>
      <c r="I37" s="12"/>
      <c r="J37" s="12"/>
      <c r="K37" s="12"/>
      <c r="L37" s="12"/>
      <c r="M37" s="12"/>
      <c r="N37" s="7">
        <f t="shared" si="2"/>
      </c>
      <c r="O37" s="1">
        <f t="shared" si="3"/>
        <v>0</v>
      </c>
    </row>
    <row r="38" spans="2:15" ht="19.5" customHeight="1">
      <c r="B38" s="10"/>
      <c r="C38" s="13"/>
      <c r="D38" s="11"/>
      <c r="E38" s="12"/>
      <c r="F38" s="11"/>
      <c r="G38" s="11"/>
      <c r="H38" s="12"/>
      <c r="I38" s="12"/>
      <c r="J38" s="12"/>
      <c r="K38" s="12"/>
      <c r="L38" s="12"/>
      <c r="M38" s="12"/>
      <c r="N38" s="7">
        <f t="shared" si="2"/>
      </c>
      <c r="O38" s="1">
        <f t="shared" si="3"/>
        <v>0</v>
      </c>
    </row>
    <row r="39" spans="2:15" ht="19.5" customHeight="1">
      <c r="B39" s="10"/>
      <c r="C39" s="13"/>
      <c r="D39" s="11"/>
      <c r="E39" s="12"/>
      <c r="F39" s="11"/>
      <c r="G39" s="11"/>
      <c r="H39" s="12"/>
      <c r="I39" s="12"/>
      <c r="J39" s="12"/>
      <c r="K39" s="12"/>
      <c r="L39" s="12"/>
      <c r="M39" s="12"/>
      <c r="N39" s="7">
        <f t="shared" si="2"/>
      </c>
      <c r="O39" s="1">
        <f t="shared" si="3"/>
        <v>0</v>
      </c>
    </row>
    <row r="40" spans="2:15" ht="19.5" customHeight="1">
      <c r="B40" s="10"/>
      <c r="C40" s="13"/>
      <c r="D40" s="11"/>
      <c r="E40" s="12"/>
      <c r="F40" s="11"/>
      <c r="G40" s="11"/>
      <c r="H40" s="12"/>
      <c r="I40" s="12"/>
      <c r="J40" s="12"/>
      <c r="K40" s="12"/>
      <c r="L40" s="12"/>
      <c r="M40" s="12"/>
      <c r="N40" s="7">
        <f t="shared" si="2"/>
      </c>
      <c r="O40" s="1">
        <f t="shared" si="3"/>
        <v>0</v>
      </c>
    </row>
    <row r="41" spans="2:15" ht="19.5" customHeight="1">
      <c r="B41" s="10"/>
      <c r="C41" s="13"/>
      <c r="D41" s="11"/>
      <c r="E41" s="12"/>
      <c r="F41" s="11"/>
      <c r="G41" s="11"/>
      <c r="H41" s="12"/>
      <c r="I41" s="12"/>
      <c r="J41" s="12"/>
      <c r="K41" s="12"/>
      <c r="L41" s="12"/>
      <c r="M41" s="12"/>
      <c r="N41" s="7">
        <f t="shared" si="2"/>
      </c>
      <c r="O41" s="1">
        <f t="shared" si="3"/>
        <v>0</v>
      </c>
    </row>
    <row r="42" spans="2:15" ht="19.5" customHeight="1">
      <c r="B42" s="10"/>
      <c r="C42" s="13"/>
      <c r="D42" s="11"/>
      <c r="E42" s="12"/>
      <c r="F42" s="11"/>
      <c r="G42" s="11"/>
      <c r="H42" s="12"/>
      <c r="I42" s="12"/>
      <c r="J42" s="12"/>
      <c r="K42" s="12"/>
      <c r="L42" s="12"/>
      <c r="M42" s="12"/>
      <c r="N42" s="7">
        <f t="shared" si="2"/>
      </c>
      <c r="O42" s="1">
        <f t="shared" si="3"/>
        <v>0</v>
      </c>
    </row>
    <row r="43" spans="2:15" ht="19.5" customHeight="1">
      <c r="B43" s="10"/>
      <c r="C43" s="13"/>
      <c r="D43" s="11"/>
      <c r="E43" s="12"/>
      <c r="F43" s="11"/>
      <c r="G43" s="11"/>
      <c r="H43" s="12"/>
      <c r="I43" s="12"/>
      <c r="J43" s="12"/>
      <c r="K43" s="12"/>
      <c r="L43" s="12"/>
      <c r="M43" s="12"/>
      <c r="N43" s="7">
        <f t="shared" si="2"/>
      </c>
      <c r="O43" s="1">
        <f t="shared" si="3"/>
        <v>0</v>
      </c>
    </row>
    <row r="44" spans="2:15" ht="19.5" customHeight="1">
      <c r="B44" s="10"/>
      <c r="C44" s="13"/>
      <c r="D44" s="11"/>
      <c r="E44" s="12"/>
      <c r="F44" s="11"/>
      <c r="G44" s="11"/>
      <c r="H44" s="12"/>
      <c r="I44" s="12"/>
      <c r="J44" s="12"/>
      <c r="K44" s="12"/>
      <c r="L44" s="12"/>
      <c r="M44" s="12"/>
      <c r="N44" s="7">
        <f t="shared" si="2"/>
      </c>
      <c r="O44" s="1">
        <f t="shared" si="3"/>
        <v>0</v>
      </c>
    </row>
    <row r="45" spans="2:15" ht="19.5" customHeight="1">
      <c r="B45" s="10"/>
      <c r="C45" s="13"/>
      <c r="D45" s="11"/>
      <c r="E45" s="12"/>
      <c r="F45" s="11"/>
      <c r="G45" s="11"/>
      <c r="H45" s="12"/>
      <c r="I45" s="12"/>
      <c r="J45" s="12"/>
      <c r="K45" s="12"/>
      <c r="L45" s="12"/>
      <c r="M45" s="12"/>
      <c r="N45" s="7">
        <f t="shared" si="2"/>
      </c>
      <c r="O45" s="1">
        <f t="shared" si="3"/>
        <v>0</v>
      </c>
    </row>
    <row r="46" spans="2:15" ht="19.5" customHeight="1">
      <c r="B46" s="10"/>
      <c r="C46" s="13"/>
      <c r="D46" s="11"/>
      <c r="E46" s="12"/>
      <c r="F46" s="11"/>
      <c r="G46" s="11"/>
      <c r="H46" s="12"/>
      <c r="I46" s="12"/>
      <c r="J46" s="12"/>
      <c r="K46" s="12"/>
      <c r="L46" s="12"/>
      <c r="M46" s="12"/>
      <c r="N46" s="7">
        <f t="shared" si="2"/>
      </c>
      <c r="O46" s="1">
        <f t="shared" si="3"/>
        <v>0</v>
      </c>
    </row>
    <row r="47" spans="2:15" ht="19.5" customHeight="1">
      <c r="B47" s="10"/>
      <c r="C47" s="13"/>
      <c r="D47" s="11"/>
      <c r="E47" s="12"/>
      <c r="F47" s="11"/>
      <c r="G47" s="11"/>
      <c r="H47" s="12"/>
      <c r="I47" s="12"/>
      <c r="J47" s="12"/>
      <c r="K47" s="12"/>
      <c r="L47" s="12"/>
      <c r="M47" s="12"/>
      <c r="N47" s="7">
        <f t="shared" si="2"/>
      </c>
      <c r="O47" s="1">
        <f t="shared" si="3"/>
        <v>0</v>
      </c>
    </row>
    <row r="48" spans="2:15" ht="19.5" customHeight="1">
      <c r="B48" s="10"/>
      <c r="C48" s="13"/>
      <c r="D48" s="11"/>
      <c r="E48" s="12"/>
      <c r="F48" s="11"/>
      <c r="G48" s="11"/>
      <c r="H48" s="12"/>
      <c r="I48" s="12"/>
      <c r="J48" s="12"/>
      <c r="K48" s="12"/>
      <c r="L48" s="12"/>
      <c r="M48" s="12"/>
      <c r="N48" s="7">
        <f t="shared" si="2"/>
      </c>
      <c r="O48" s="1">
        <f t="shared" si="3"/>
        <v>0</v>
      </c>
    </row>
    <row r="49" spans="2:15" ht="19.5" customHeight="1">
      <c r="B49" s="10"/>
      <c r="C49" s="13"/>
      <c r="D49" s="11"/>
      <c r="E49" s="12"/>
      <c r="F49" s="11"/>
      <c r="G49" s="11"/>
      <c r="H49" s="12"/>
      <c r="I49" s="12"/>
      <c r="J49" s="12"/>
      <c r="K49" s="12"/>
      <c r="L49" s="12"/>
      <c r="M49" s="12"/>
      <c r="N49" s="7">
        <f t="shared" si="2"/>
      </c>
      <c r="O49" s="1">
        <f t="shared" si="3"/>
        <v>0</v>
      </c>
    </row>
    <row r="50" spans="2:15" ht="19.5" customHeight="1">
      <c r="B50" s="10"/>
      <c r="C50" s="13"/>
      <c r="D50" s="11"/>
      <c r="E50" s="12"/>
      <c r="F50" s="11"/>
      <c r="G50" s="11"/>
      <c r="H50" s="12"/>
      <c r="I50" s="12"/>
      <c r="J50" s="12"/>
      <c r="K50" s="12"/>
      <c r="L50" s="12"/>
      <c r="M50" s="12"/>
      <c r="N50" s="7">
        <f t="shared" si="2"/>
      </c>
      <c r="O50" s="1">
        <f t="shared" si="3"/>
        <v>0</v>
      </c>
    </row>
    <row r="51" spans="2:15" ht="19.5" customHeight="1">
      <c r="B51" s="10"/>
      <c r="C51" s="13"/>
      <c r="D51" s="11"/>
      <c r="E51" s="12"/>
      <c r="F51" s="11"/>
      <c r="G51" s="11"/>
      <c r="H51" s="12"/>
      <c r="I51" s="12"/>
      <c r="J51" s="12"/>
      <c r="K51" s="12"/>
      <c r="L51" s="12"/>
      <c r="M51" s="12"/>
      <c r="N51" s="7">
        <f t="shared" si="2"/>
      </c>
      <c r="O51" s="1">
        <f t="shared" si="3"/>
        <v>0</v>
      </c>
    </row>
    <row r="52" spans="2:15" ht="19.5" customHeight="1">
      <c r="B52" s="10"/>
      <c r="C52" s="13"/>
      <c r="D52" s="11"/>
      <c r="E52" s="12"/>
      <c r="F52" s="11"/>
      <c r="G52" s="11"/>
      <c r="H52" s="12"/>
      <c r="I52" s="12"/>
      <c r="J52" s="12"/>
      <c r="K52" s="12"/>
      <c r="L52" s="12"/>
      <c r="M52" s="12"/>
      <c r="N52" s="7">
        <f t="shared" si="2"/>
      </c>
      <c r="O52" s="1">
        <f t="shared" si="3"/>
        <v>0</v>
      </c>
    </row>
    <row r="53" spans="2:15" ht="19.5" customHeight="1">
      <c r="B53" s="10"/>
      <c r="C53" s="14"/>
      <c r="D53" s="11"/>
      <c r="E53" s="12"/>
      <c r="F53" s="11"/>
      <c r="G53" s="11"/>
      <c r="H53" s="12"/>
      <c r="I53" s="12"/>
      <c r="J53" s="12"/>
      <c r="K53" s="12"/>
      <c r="L53" s="12"/>
      <c r="M53" s="12"/>
      <c r="N53" s="7">
        <f t="shared" si="2"/>
      </c>
      <c r="O53" s="1">
        <f t="shared" si="3"/>
        <v>0</v>
      </c>
    </row>
    <row r="54" spans="2:15" ht="19.5" customHeight="1">
      <c r="B54" s="10"/>
      <c r="C54" s="15"/>
      <c r="D54" s="11"/>
      <c r="E54" s="12"/>
      <c r="F54" s="12"/>
      <c r="G54" s="11"/>
      <c r="H54" s="12"/>
      <c r="I54" s="12"/>
      <c r="J54" s="12"/>
      <c r="K54" s="12"/>
      <c r="L54" s="12"/>
      <c r="M54" s="16"/>
      <c r="N54" s="7">
        <f t="shared" si="2"/>
      </c>
      <c r="O54" s="1">
        <f t="shared" si="3"/>
        <v>0</v>
      </c>
    </row>
    <row r="55" spans="2:15" ht="19.5" customHeight="1">
      <c r="B55" s="10"/>
      <c r="C55" s="15"/>
      <c r="D55" s="11"/>
      <c r="E55" s="12"/>
      <c r="F55" s="12"/>
      <c r="G55" s="11"/>
      <c r="H55" s="12"/>
      <c r="I55" s="12"/>
      <c r="J55" s="12"/>
      <c r="K55" s="12"/>
      <c r="L55" s="12"/>
      <c r="M55" s="12"/>
      <c r="N55" s="7">
        <f t="shared" si="2"/>
      </c>
      <c r="O55" s="1">
        <f t="shared" si="3"/>
        <v>0</v>
      </c>
    </row>
    <row r="56" spans="2:15" ht="19.5" customHeight="1">
      <c r="B56" s="10"/>
      <c r="C56" s="15"/>
      <c r="D56" s="11"/>
      <c r="E56" s="12"/>
      <c r="F56" s="12"/>
      <c r="G56" s="12"/>
      <c r="H56" s="12"/>
      <c r="I56" s="12"/>
      <c r="J56" s="12"/>
      <c r="K56" s="12"/>
      <c r="L56" s="12"/>
      <c r="M56" s="12"/>
      <c r="N56" s="7">
        <f t="shared" si="2"/>
      </c>
      <c r="O56" s="1">
        <f t="shared" si="3"/>
        <v>0</v>
      </c>
    </row>
    <row r="57" spans="2:15" ht="19.5" customHeight="1">
      <c r="B57" s="10"/>
      <c r="C57" s="15"/>
      <c r="D57" s="11"/>
      <c r="E57" s="10"/>
      <c r="F57" s="10"/>
      <c r="G57" s="10"/>
      <c r="H57" s="10"/>
      <c r="I57" s="10"/>
      <c r="J57" s="10"/>
      <c r="K57" s="10"/>
      <c r="L57" s="10"/>
      <c r="M57" s="10"/>
      <c r="N57" s="7">
        <f t="shared" si="2"/>
      </c>
      <c r="O57" s="1">
        <f t="shared" si="3"/>
        <v>0</v>
      </c>
    </row>
    <row r="58" spans="2:15" ht="19.5" customHeight="1">
      <c r="B58" s="10"/>
      <c r="C58" s="15"/>
      <c r="D58" s="11"/>
      <c r="E58" s="10"/>
      <c r="F58" s="10"/>
      <c r="G58" s="10"/>
      <c r="H58" s="10"/>
      <c r="I58" s="10"/>
      <c r="J58" s="10"/>
      <c r="K58" s="10"/>
      <c r="L58" s="10"/>
      <c r="M58" s="10"/>
      <c r="N58" s="7">
        <f t="shared" si="2"/>
      </c>
      <c r="O58" s="1">
        <f t="shared" si="3"/>
        <v>0</v>
      </c>
    </row>
    <row r="59" spans="2:15" ht="19.5" customHeight="1">
      <c r="B59" s="10"/>
      <c r="C59" s="15"/>
      <c r="D59" s="11"/>
      <c r="E59" s="10"/>
      <c r="F59" s="10"/>
      <c r="G59" s="10"/>
      <c r="H59" s="10"/>
      <c r="I59" s="10"/>
      <c r="J59" s="10"/>
      <c r="K59" s="10"/>
      <c r="L59" s="10"/>
      <c r="M59" s="10"/>
      <c r="N59" s="7">
        <f t="shared" si="2"/>
      </c>
      <c r="O59" s="1">
        <f t="shared" si="3"/>
        <v>0</v>
      </c>
    </row>
    <row r="60" spans="2:15" ht="19.5" customHeight="1">
      <c r="B60" s="10"/>
      <c r="C60" s="15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7">
        <f t="shared" si="2"/>
      </c>
      <c r="O60" s="1">
        <f t="shared" si="3"/>
        <v>0</v>
      </c>
    </row>
    <row r="61" spans="4:14" ht="15" hidden="1">
      <c r="D61" s="8">
        <f>SUM(D11:D60)</f>
        <v>0</v>
      </c>
      <c r="E61" s="8"/>
      <c r="F61" s="8">
        <f>SUM(F11:F60)</f>
        <v>0</v>
      </c>
      <c r="G61" s="8"/>
      <c r="H61" s="8"/>
      <c r="I61" s="8"/>
      <c r="J61" s="8"/>
      <c r="K61" s="8"/>
      <c r="L61" s="8"/>
      <c r="M61" s="8"/>
      <c r="N61" s="8">
        <f>SUM(N11:N60)</f>
        <v>0</v>
      </c>
    </row>
    <row r="62" spans="2:14" ht="15" hidden="1">
      <c r="B62" s="9">
        <f>COUNT(B11:B60)</f>
        <v>0</v>
      </c>
      <c r="D62" s="9">
        <f>COUNT(D11:D60)</f>
        <v>0</v>
      </c>
      <c r="E62" s="9"/>
      <c r="F62" s="9">
        <f>COUNT(F11:F60)</f>
        <v>0</v>
      </c>
      <c r="G62" s="9"/>
      <c r="H62" s="9"/>
      <c r="I62" s="9"/>
      <c r="J62" s="9"/>
      <c r="K62" s="9"/>
      <c r="L62" s="9"/>
      <c r="M62" s="9"/>
      <c r="N62" s="9">
        <f>COUNT(N11:N60)</f>
        <v>0</v>
      </c>
    </row>
    <row r="63" spans="4:14" ht="15" hidden="1">
      <c r="D63" s="1">
        <f>IF(D61=0,0,ROUND(D61/D62,2))</f>
        <v>0</v>
      </c>
      <c r="F63" s="1">
        <f>IF(F61=0,0,ROUND(F61/F62,2))</f>
        <v>0</v>
      </c>
      <c r="N63" s="1">
        <f>IF(N61=0,0,ROUND(N61/N62,2))</f>
        <v>0</v>
      </c>
    </row>
  </sheetData>
  <sheetProtection password="CEED" sheet="1" formatCells="0" formatColumns="0" formatRows="0" insertColumns="0" insertRows="0"/>
  <mergeCells count="31">
    <mergeCell ref="D1:E1"/>
    <mergeCell ref="F1:G1"/>
    <mergeCell ref="B1:C3"/>
    <mergeCell ref="B4:N4"/>
    <mergeCell ref="B5:N5"/>
    <mergeCell ref="B6:N6"/>
    <mergeCell ref="H1:I1"/>
    <mergeCell ref="H2:I2"/>
    <mergeCell ref="J1:K1"/>
    <mergeCell ref="J2:K2"/>
    <mergeCell ref="D3:E3"/>
    <mergeCell ref="F3:G3"/>
    <mergeCell ref="H8:N8"/>
    <mergeCell ref="D9:E9"/>
    <mergeCell ref="M9:M10"/>
    <mergeCell ref="N9:N10"/>
    <mergeCell ref="F9:G9"/>
    <mergeCell ref="D2:E2"/>
    <mergeCell ref="F2:G2"/>
    <mergeCell ref="H3:I3"/>
    <mergeCell ref="J3:K3"/>
    <mergeCell ref="H9:H10"/>
    <mergeCell ref="I9:I10"/>
    <mergeCell ref="J9:J10"/>
    <mergeCell ref="K9:K10"/>
    <mergeCell ref="L9:L10"/>
    <mergeCell ref="B7:N7"/>
    <mergeCell ref="B8:B10"/>
    <mergeCell ref="C8:C10"/>
    <mergeCell ref="D8:E8"/>
    <mergeCell ref="F8:G8"/>
  </mergeCells>
  <printOptions horizontalCentered="1"/>
  <pageMargins left="0.7480314960629921" right="0" top="0.2362204724409449" bottom="0" header="0.31496062992125984" footer="0.31496062992125984"/>
  <pageSetup blackAndWhite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R63"/>
  <sheetViews>
    <sheetView zoomScalePageLayoutView="0" workbookViewId="0" topLeftCell="A25">
      <selection activeCell="D1" sqref="D1:E1"/>
    </sheetView>
  </sheetViews>
  <sheetFormatPr defaultColWidth="9.140625" defaultRowHeight="15"/>
  <cols>
    <col min="1" max="1" width="6.140625" style="1" customWidth="1"/>
    <col min="2" max="2" width="5.57421875" style="1" customWidth="1"/>
    <col min="3" max="3" width="24.00390625" style="1" customWidth="1"/>
    <col min="4" max="4" width="6.00390625" style="1" customWidth="1"/>
    <col min="5" max="14" width="5.7109375" style="1" customWidth="1"/>
    <col min="15" max="15" width="9.140625" style="1" hidden="1" customWidth="1"/>
    <col min="16" max="23" width="3.8515625" style="1" customWidth="1"/>
    <col min="24" max="16384" width="9.140625" style="1" customWidth="1"/>
  </cols>
  <sheetData>
    <row r="1" spans="2:11" ht="19.5" customHeight="1">
      <c r="B1" s="226" t="s">
        <v>197</v>
      </c>
      <c r="C1" s="227"/>
      <c r="D1" s="229" t="s">
        <v>198</v>
      </c>
      <c r="E1" s="229"/>
      <c r="F1" s="229" t="s">
        <v>199</v>
      </c>
      <c r="G1" s="229"/>
      <c r="H1" s="229" t="s">
        <v>61</v>
      </c>
      <c r="I1" s="229"/>
      <c r="J1" s="229" t="s">
        <v>200</v>
      </c>
      <c r="K1" s="229"/>
    </row>
    <row r="2" spans="2:11" ht="19.5" customHeight="1">
      <c r="B2" s="226"/>
      <c r="C2" s="227"/>
      <c r="D2" s="225">
        <f>D63</f>
        <v>0</v>
      </c>
      <c r="E2" s="225"/>
      <c r="F2" s="225">
        <f>F63</f>
        <v>0</v>
      </c>
      <c r="G2" s="225"/>
      <c r="H2" s="225">
        <f>N63</f>
        <v>0</v>
      </c>
      <c r="I2" s="225"/>
      <c r="J2" s="230">
        <f>(D2+F2+H2)/3</f>
        <v>0</v>
      </c>
      <c r="K2" s="230"/>
    </row>
    <row r="3" spans="2:11" ht="19.5" customHeight="1">
      <c r="B3" s="226"/>
      <c r="C3" s="227"/>
      <c r="D3" s="231" t="str">
        <f>IF(D2&gt;=8.8,"A+",IF(D2&gt;=7.5,"A",IF(D2&gt;=6.2,"B",IF(D2&gt;=4.9,"C",IF(D2&lt;4.8,"D")))))</f>
        <v>D</v>
      </c>
      <c r="E3" s="232"/>
      <c r="F3" s="231" t="str">
        <f>IF(F2&gt;=8.8,"A+",IF(F2&gt;=7.5,"A",IF(F2&gt;=6.2,"B",IF(F2&gt;=4.9,"C",IF(F2&lt;4.8,"D")))))</f>
        <v>D</v>
      </c>
      <c r="G3" s="232"/>
      <c r="H3" s="231" t="str">
        <f>IF(H2&gt;=8.8,"A+",IF(H2&gt;=7.5,"A",IF(H2&gt;=6.2,"B",IF(H2&gt;=4.9,"C",IF(H2&lt;4.8,"D")))))</f>
        <v>D</v>
      </c>
      <c r="I3" s="232"/>
      <c r="J3" s="231" t="str">
        <f>IF(J2&gt;=8.8,"A+",IF(J2&gt;=7.5,"A",IF(J2&gt;=6.2,"B",IF(J2&gt;=4.9,"C",IF(J2&lt;4.8,"D")))))</f>
        <v>D</v>
      </c>
      <c r="K3" s="232"/>
    </row>
    <row r="4" spans="2:18" ht="17.25">
      <c r="B4" s="111" t="s">
        <v>194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3"/>
      <c r="P4" s="3"/>
      <c r="Q4" s="3"/>
      <c r="R4" s="3"/>
    </row>
    <row r="5" spans="2:16" ht="18.75">
      <c r="B5" s="228" t="s">
        <v>52</v>
      </c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4"/>
      <c r="P5" s="4"/>
    </row>
    <row r="6" spans="2:16" ht="18.75">
      <c r="B6" s="111" t="s">
        <v>53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4"/>
      <c r="P6" s="4"/>
    </row>
    <row r="7" spans="2:16" ht="18.75">
      <c r="B7" s="221" t="s">
        <v>62</v>
      </c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4"/>
      <c r="P7" s="4"/>
    </row>
    <row r="8" spans="2:17" s="5" customFormat="1" ht="34.5" customHeight="1">
      <c r="B8" s="216" t="s">
        <v>55</v>
      </c>
      <c r="C8" s="216" t="s">
        <v>56</v>
      </c>
      <c r="D8" s="222" t="s">
        <v>57</v>
      </c>
      <c r="E8" s="222"/>
      <c r="F8" s="222" t="s">
        <v>58</v>
      </c>
      <c r="G8" s="222"/>
      <c r="H8" s="151" t="s">
        <v>61</v>
      </c>
      <c r="I8" s="153"/>
      <c r="J8" s="153"/>
      <c r="K8" s="153"/>
      <c r="L8" s="153"/>
      <c r="M8" s="153"/>
      <c r="N8" s="152"/>
      <c r="Q8" s="6"/>
    </row>
    <row r="9" spans="2:14" s="5" customFormat="1" ht="16.5">
      <c r="B9" s="217"/>
      <c r="C9" s="217"/>
      <c r="D9" s="223">
        <v>10</v>
      </c>
      <c r="E9" s="224"/>
      <c r="F9" s="223">
        <v>10</v>
      </c>
      <c r="G9" s="224"/>
      <c r="H9" s="219">
        <v>0</v>
      </c>
      <c r="I9" s="219">
        <v>2</v>
      </c>
      <c r="J9" s="219">
        <v>2</v>
      </c>
      <c r="K9" s="219">
        <v>2</v>
      </c>
      <c r="L9" s="219">
        <v>2</v>
      </c>
      <c r="M9" s="219">
        <v>2</v>
      </c>
      <c r="N9" s="219">
        <v>10</v>
      </c>
    </row>
    <row r="10" spans="2:14" s="5" customFormat="1" ht="17.25" thickBot="1">
      <c r="B10" s="218"/>
      <c r="C10" s="218"/>
      <c r="D10" s="24" t="s">
        <v>59</v>
      </c>
      <c r="E10" s="24" t="s">
        <v>60</v>
      </c>
      <c r="F10" s="24" t="s">
        <v>59</v>
      </c>
      <c r="G10" s="24" t="s">
        <v>60</v>
      </c>
      <c r="H10" s="220"/>
      <c r="I10" s="220"/>
      <c r="J10" s="220"/>
      <c r="K10" s="220"/>
      <c r="L10" s="220"/>
      <c r="M10" s="220"/>
      <c r="N10" s="220"/>
    </row>
    <row r="11" spans="2:15" ht="19.5" customHeight="1" thickTop="1">
      <c r="B11" s="21"/>
      <c r="C11" s="63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>
        <f>IF(O11=0,"",O11)</f>
      </c>
      <c r="O11" s="1">
        <f>SUM(H11:M11)</f>
        <v>0</v>
      </c>
    </row>
    <row r="12" spans="2:15" ht="19.5" customHeight="1">
      <c r="B12" s="10"/>
      <c r="C12" s="64"/>
      <c r="D12" s="11"/>
      <c r="E12" s="12"/>
      <c r="F12" s="11"/>
      <c r="G12" s="11"/>
      <c r="H12" s="11"/>
      <c r="I12" s="11"/>
      <c r="J12" s="11"/>
      <c r="K12" s="11"/>
      <c r="L12" s="11"/>
      <c r="M12" s="11"/>
      <c r="N12" s="7">
        <f aca="true" t="shared" si="0" ref="N12:N60">IF(O12=0,"",O12)</f>
      </c>
      <c r="O12" s="1">
        <f aca="true" t="shared" si="1" ref="O12:O60">SUM(H12:M12)</f>
        <v>0</v>
      </c>
    </row>
    <row r="13" spans="2:15" ht="19.5" customHeight="1">
      <c r="B13" s="10"/>
      <c r="C13" s="64"/>
      <c r="D13" s="11"/>
      <c r="E13" s="12"/>
      <c r="F13" s="11"/>
      <c r="G13" s="11"/>
      <c r="H13" s="11"/>
      <c r="I13" s="11"/>
      <c r="J13" s="11"/>
      <c r="K13" s="11"/>
      <c r="L13" s="11"/>
      <c r="M13" s="11"/>
      <c r="N13" s="7">
        <f t="shared" si="0"/>
      </c>
      <c r="O13" s="1">
        <f t="shared" si="1"/>
        <v>0</v>
      </c>
    </row>
    <row r="14" spans="2:15" ht="19.5" customHeight="1">
      <c r="B14" s="10"/>
      <c r="C14" s="64"/>
      <c r="D14" s="11"/>
      <c r="E14" s="12"/>
      <c r="F14" s="11"/>
      <c r="G14" s="11"/>
      <c r="H14" s="11"/>
      <c r="I14" s="11"/>
      <c r="J14" s="11"/>
      <c r="K14" s="11"/>
      <c r="L14" s="11"/>
      <c r="M14" s="11"/>
      <c r="N14" s="7">
        <f t="shared" si="0"/>
      </c>
      <c r="O14" s="1">
        <f t="shared" si="1"/>
        <v>0</v>
      </c>
    </row>
    <row r="15" spans="2:15" ht="19.5" customHeight="1">
      <c r="B15" s="10"/>
      <c r="C15" s="64"/>
      <c r="D15" s="11"/>
      <c r="E15" s="12"/>
      <c r="F15" s="11"/>
      <c r="G15" s="11"/>
      <c r="H15" s="11"/>
      <c r="I15" s="11"/>
      <c r="J15" s="11"/>
      <c r="K15" s="11"/>
      <c r="L15" s="11"/>
      <c r="M15" s="11"/>
      <c r="N15" s="7">
        <f t="shared" si="0"/>
      </c>
      <c r="O15" s="1">
        <f t="shared" si="1"/>
        <v>0</v>
      </c>
    </row>
    <row r="16" spans="2:15" ht="19.5" customHeight="1">
      <c r="B16" s="10"/>
      <c r="C16" s="64"/>
      <c r="D16" s="11"/>
      <c r="E16" s="12"/>
      <c r="F16" s="11"/>
      <c r="G16" s="11"/>
      <c r="H16" s="11"/>
      <c r="I16" s="11"/>
      <c r="J16" s="11"/>
      <c r="K16" s="11"/>
      <c r="L16" s="11"/>
      <c r="M16" s="11"/>
      <c r="N16" s="7">
        <f t="shared" si="0"/>
      </c>
      <c r="O16" s="1">
        <f t="shared" si="1"/>
        <v>0</v>
      </c>
    </row>
    <row r="17" spans="2:15" ht="19.5" customHeight="1">
      <c r="B17" s="10"/>
      <c r="C17" s="64"/>
      <c r="D17" s="11"/>
      <c r="E17" s="12"/>
      <c r="F17" s="11"/>
      <c r="G17" s="11"/>
      <c r="H17" s="11"/>
      <c r="I17" s="11"/>
      <c r="J17" s="11"/>
      <c r="K17" s="11"/>
      <c r="L17" s="11"/>
      <c r="M17" s="11"/>
      <c r="N17" s="7">
        <f t="shared" si="0"/>
      </c>
      <c r="O17" s="1">
        <f t="shared" si="1"/>
        <v>0</v>
      </c>
    </row>
    <row r="18" spans="2:15" ht="19.5" customHeight="1">
      <c r="B18" s="10"/>
      <c r="C18" s="64"/>
      <c r="D18" s="11"/>
      <c r="E18" s="12"/>
      <c r="F18" s="11"/>
      <c r="G18" s="11"/>
      <c r="H18" s="11"/>
      <c r="I18" s="11"/>
      <c r="J18" s="11"/>
      <c r="K18" s="11"/>
      <c r="L18" s="11"/>
      <c r="M18" s="11"/>
      <c r="N18" s="7">
        <f t="shared" si="0"/>
      </c>
      <c r="O18" s="1">
        <f t="shared" si="1"/>
        <v>0</v>
      </c>
    </row>
    <row r="19" spans="2:15" ht="19.5" customHeight="1">
      <c r="B19" s="10"/>
      <c r="C19" s="64"/>
      <c r="D19" s="11"/>
      <c r="E19" s="12"/>
      <c r="F19" s="11"/>
      <c r="G19" s="11"/>
      <c r="H19" s="11"/>
      <c r="I19" s="11"/>
      <c r="J19" s="11"/>
      <c r="K19" s="11"/>
      <c r="L19" s="11"/>
      <c r="M19" s="11"/>
      <c r="N19" s="7">
        <f t="shared" si="0"/>
      </c>
      <c r="O19" s="1">
        <f t="shared" si="1"/>
        <v>0</v>
      </c>
    </row>
    <row r="20" spans="2:15" ht="19.5" customHeight="1">
      <c r="B20" s="10"/>
      <c r="C20" s="64"/>
      <c r="D20" s="11"/>
      <c r="E20" s="12"/>
      <c r="F20" s="11"/>
      <c r="G20" s="11"/>
      <c r="H20" s="11"/>
      <c r="I20" s="11"/>
      <c r="J20" s="11"/>
      <c r="K20" s="11"/>
      <c r="L20" s="11"/>
      <c r="M20" s="11"/>
      <c r="N20" s="7">
        <f t="shared" si="0"/>
      </c>
      <c r="O20" s="1">
        <f t="shared" si="1"/>
        <v>0</v>
      </c>
    </row>
    <row r="21" spans="2:15" ht="19.5" customHeight="1">
      <c r="B21" s="10"/>
      <c r="C21" s="64"/>
      <c r="D21" s="11"/>
      <c r="E21" s="12"/>
      <c r="F21" s="11"/>
      <c r="G21" s="11"/>
      <c r="H21" s="11"/>
      <c r="I21" s="11"/>
      <c r="J21" s="11"/>
      <c r="K21" s="11"/>
      <c r="L21" s="11"/>
      <c r="M21" s="11"/>
      <c r="N21" s="7">
        <f t="shared" si="0"/>
      </c>
      <c r="O21" s="1">
        <f t="shared" si="1"/>
        <v>0</v>
      </c>
    </row>
    <row r="22" spans="2:15" ht="19.5" customHeight="1">
      <c r="B22" s="10"/>
      <c r="C22" s="64"/>
      <c r="D22" s="11"/>
      <c r="E22" s="12"/>
      <c r="F22" s="11"/>
      <c r="G22" s="11"/>
      <c r="H22" s="11"/>
      <c r="I22" s="11"/>
      <c r="J22" s="11"/>
      <c r="K22" s="11"/>
      <c r="L22" s="11"/>
      <c r="M22" s="11"/>
      <c r="N22" s="7">
        <f t="shared" si="0"/>
      </c>
      <c r="O22" s="1">
        <f t="shared" si="1"/>
        <v>0</v>
      </c>
    </row>
    <row r="23" spans="2:15" ht="19.5" customHeight="1">
      <c r="B23" s="10"/>
      <c r="C23" s="64"/>
      <c r="D23" s="11"/>
      <c r="E23" s="12"/>
      <c r="F23" s="11"/>
      <c r="G23" s="11"/>
      <c r="H23" s="11"/>
      <c r="I23" s="11"/>
      <c r="J23" s="11"/>
      <c r="K23" s="11"/>
      <c r="L23" s="11"/>
      <c r="M23" s="11"/>
      <c r="N23" s="7">
        <f t="shared" si="0"/>
      </c>
      <c r="O23" s="1">
        <f t="shared" si="1"/>
        <v>0</v>
      </c>
    </row>
    <row r="24" spans="2:15" ht="19.5" customHeight="1">
      <c r="B24" s="10"/>
      <c r="C24" s="64"/>
      <c r="D24" s="11"/>
      <c r="E24" s="12"/>
      <c r="F24" s="11"/>
      <c r="G24" s="11"/>
      <c r="H24" s="12"/>
      <c r="I24" s="12"/>
      <c r="J24" s="12"/>
      <c r="K24" s="12"/>
      <c r="L24" s="12"/>
      <c r="M24" s="12"/>
      <c r="N24" s="7">
        <f t="shared" si="0"/>
      </c>
      <c r="O24" s="1">
        <f t="shared" si="1"/>
        <v>0</v>
      </c>
    </row>
    <row r="25" spans="2:15" ht="19.5" customHeight="1">
      <c r="B25" s="10"/>
      <c r="C25" s="64"/>
      <c r="D25" s="11"/>
      <c r="E25" s="12"/>
      <c r="F25" s="11"/>
      <c r="G25" s="11"/>
      <c r="H25" s="12"/>
      <c r="I25" s="12"/>
      <c r="J25" s="12"/>
      <c r="K25" s="12"/>
      <c r="L25" s="12"/>
      <c r="M25" s="12"/>
      <c r="N25" s="7">
        <f t="shared" si="0"/>
      </c>
      <c r="O25" s="1">
        <f t="shared" si="1"/>
        <v>0</v>
      </c>
    </row>
    <row r="26" spans="2:15" ht="19.5" customHeight="1">
      <c r="B26" s="10"/>
      <c r="C26" s="64"/>
      <c r="D26" s="11"/>
      <c r="E26" s="12"/>
      <c r="F26" s="11"/>
      <c r="G26" s="11"/>
      <c r="H26" s="12"/>
      <c r="I26" s="12"/>
      <c r="J26" s="12"/>
      <c r="K26" s="12"/>
      <c r="L26" s="12"/>
      <c r="M26" s="12"/>
      <c r="N26" s="7">
        <f aca="true" t="shared" si="2" ref="N26:N36">IF(O26=0,"",O26)</f>
      </c>
      <c r="O26" s="1">
        <f aca="true" t="shared" si="3" ref="O26:O36">SUM(H26:M26)</f>
        <v>0</v>
      </c>
    </row>
    <row r="27" spans="2:15" ht="19.5" customHeight="1">
      <c r="B27" s="10"/>
      <c r="C27" s="64"/>
      <c r="D27" s="11"/>
      <c r="E27" s="12"/>
      <c r="F27" s="11"/>
      <c r="G27" s="11"/>
      <c r="H27" s="12"/>
      <c r="I27" s="12"/>
      <c r="J27" s="12"/>
      <c r="K27" s="12"/>
      <c r="L27" s="12"/>
      <c r="M27" s="12"/>
      <c r="N27" s="7">
        <f t="shared" si="2"/>
      </c>
      <c r="O27" s="1">
        <f t="shared" si="3"/>
        <v>0</v>
      </c>
    </row>
    <row r="28" spans="2:15" ht="19.5" customHeight="1">
      <c r="B28" s="10"/>
      <c r="C28" s="64"/>
      <c r="D28" s="11"/>
      <c r="E28" s="12"/>
      <c r="F28" s="11"/>
      <c r="G28" s="11"/>
      <c r="H28" s="12"/>
      <c r="I28" s="12"/>
      <c r="J28" s="12"/>
      <c r="K28" s="12"/>
      <c r="L28" s="12"/>
      <c r="M28" s="12"/>
      <c r="N28" s="7">
        <f t="shared" si="2"/>
      </c>
      <c r="O28" s="1">
        <f t="shared" si="3"/>
        <v>0</v>
      </c>
    </row>
    <row r="29" spans="2:15" ht="19.5" customHeight="1">
      <c r="B29" s="10"/>
      <c r="C29" s="64"/>
      <c r="D29" s="11"/>
      <c r="E29" s="12"/>
      <c r="F29" s="11"/>
      <c r="G29" s="11"/>
      <c r="H29" s="12"/>
      <c r="I29" s="12"/>
      <c r="J29" s="12"/>
      <c r="K29" s="12"/>
      <c r="L29" s="12"/>
      <c r="M29" s="12"/>
      <c r="N29" s="7">
        <f t="shared" si="2"/>
      </c>
      <c r="O29" s="1">
        <f t="shared" si="3"/>
        <v>0</v>
      </c>
    </row>
    <row r="30" spans="2:15" ht="19.5" customHeight="1">
      <c r="B30" s="10"/>
      <c r="C30" s="64"/>
      <c r="D30" s="11"/>
      <c r="E30" s="12"/>
      <c r="F30" s="11"/>
      <c r="G30" s="11"/>
      <c r="H30" s="12"/>
      <c r="I30" s="12"/>
      <c r="J30" s="12"/>
      <c r="K30" s="12"/>
      <c r="L30" s="12"/>
      <c r="M30" s="12"/>
      <c r="N30" s="7">
        <f t="shared" si="2"/>
      </c>
      <c r="O30" s="1">
        <f t="shared" si="3"/>
        <v>0</v>
      </c>
    </row>
    <row r="31" spans="2:15" ht="19.5" customHeight="1">
      <c r="B31" s="10"/>
      <c r="C31" s="64"/>
      <c r="D31" s="11"/>
      <c r="E31" s="12"/>
      <c r="F31" s="11"/>
      <c r="G31" s="11"/>
      <c r="H31" s="12"/>
      <c r="I31" s="12"/>
      <c r="J31" s="12"/>
      <c r="K31" s="12"/>
      <c r="L31" s="12"/>
      <c r="M31" s="12"/>
      <c r="N31" s="7">
        <f t="shared" si="2"/>
      </c>
      <c r="O31" s="1">
        <f t="shared" si="3"/>
        <v>0</v>
      </c>
    </row>
    <row r="32" spans="2:15" ht="19.5" customHeight="1">
      <c r="B32" s="10"/>
      <c r="C32" s="64"/>
      <c r="D32" s="11"/>
      <c r="E32" s="12"/>
      <c r="F32" s="11"/>
      <c r="G32" s="11"/>
      <c r="H32" s="12"/>
      <c r="I32" s="12"/>
      <c r="J32" s="12"/>
      <c r="K32" s="12"/>
      <c r="L32" s="12"/>
      <c r="M32" s="12"/>
      <c r="N32" s="7">
        <f t="shared" si="2"/>
      </c>
      <c r="O32" s="1">
        <f t="shared" si="3"/>
        <v>0</v>
      </c>
    </row>
    <row r="33" spans="2:15" ht="19.5" customHeight="1">
      <c r="B33" s="10"/>
      <c r="C33" s="13"/>
      <c r="D33" s="11"/>
      <c r="E33" s="12"/>
      <c r="F33" s="11"/>
      <c r="G33" s="11"/>
      <c r="H33" s="12"/>
      <c r="I33" s="12"/>
      <c r="J33" s="12"/>
      <c r="K33" s="12"/>
      <c r="L33" s="12"/>
      <c r="M33" s="12"/>
      <c r="N33" s="7">
        <f t="shared" si="2"/>
      </c>
      <c r="O33" s="1">
        <f t="shared" si="3"/>
        <v>0</v>
      </c>
    </row>
    <row r="34" spans="2:15" ht="19.5" customHeight="1">
      <c r="B34" s="10"/>
      <c r="C34" s="13"/>
      <c r="D34" s="11"/>
      <c r="E34" s="12"/>
      <c r="F34" s="11"/>
      <c r="G34" s="11"/>
      <c r="H34" s="12"/>
      <c r="I34" s="12"/>
      <c r="J34" s="12"/>
      <c r="K34" s="12"/>
      <c r="L34" s="12"/>
      <c r="M34" s="12"/>
      <c r="N34" s="7">
        <f t="shared" si="2"/>
      </c>
      <c r="O34" s="1">
        <f t="shared" si="3"/>
        <v>0</v>
      </c>
    </row>
    <row r="35" spans="2:15" ht="19.5" customHeight="1">
      <c r="B35" s="10"/>
      <c r="C35" s="13"/>
      <c r="D35" s="11"/>
      <c r="E35" s="12"/>
      <c r="F35" s="11"/>
      <c r="G35" s="11"/>
      <c r="H35" s="12"/>
      <c r="I35" s="12"/>
      <c r="J35" s="12"/>
      <c r="K35" s="12"/>
      <c r="L35" s="12"/>
      <c r="M35" s="12"/>
      <c r="N35" s="7">
        <f t="shared" si="2"/>
      </c>
      <c r="O35" s="1">
        <f t="shared" si="3"/>
        <v>0</v>
      </c>
    </row>
    <row r="36" spans="2:15" ht="19.5" customHeight="1">
      <c r="B36" s="10"/>
      <c r="C36" s="13"/>
      <c r="D36" s="11"/>
      <c r="E36" s="12"/>
      <c r="F36" s="11"/>
      <c r="G36" s="11"/>
      <c r="H36" s="12"/>
      <c r="I36" s="12"/>
      <c r="J36" s="12"/>
      <c r="K36" s="12"/>
      <c r="L36" s="12"/>
      <c r="M36" s="12"/>
      <c r="N36" s="7">
        <f t="shared" si="2"/>
      </c>
      <c r="O36" s="1">
        <f t="shared" si="3"/>
        <v>0</v>
      </c>
    </row>
    <row r="37" spans="2:15" ht="19.5" customHeight="1">
      <c r="B37" s="10"/>
      <c r="C37" s="13"/>
      <c r="D37" s="11"/>
      <c r="E37" s="12"/>
      <c r="F37" s="11"/>
      <c r="G37" s="11"/>
      <c r="H37" s="12"/>
      <c r="I37" s="12"/>
      <c r="J37" s="12"/>
      <c r="K37" s="12"/>
      <c r="L37" s="12"/>
      <c r="M37" s="12"/>
      <c r="N37" s="7">
        <f t="shared" si="0"/>
      </c>
      <c r="O37" s="1">
        <f t="shared" si="1"/>
        <v>0</v>
      </c>
    </row>
    <row r="38" spans="2:15" ht="19.5" customHeight="1">
      <c r="B38" s="10"/>
      <c r="C38" s="13"/>
      <c r="D38" s="11"/>
      <c r="E38" s="12"/>
      <c r="F38" s="11"/>
      <c r="G38" s="11"/>
      <c r="H38" s="12"/>
      <c r="I38" s="12"/>
      <c r="J38" s="12"/>
      <c r="K38" s="12"/>
      <c r="L38" s="12"/>
      <c r="M38" s="12"/>
      <c r="N38" s="7">
        <f t="shared" si="0"/>
      </c>
      <c r="O38" s="1">
        <f t="shared" si="1"/>
        <v>0</v>
      </c>
    </row>
    <row r="39" spans="2:15" ht="19.5" customHeight="1">
      <c r="B39" s="10"/>
      <c r="C39" s="13"/>
      <c r="D39" s="11"/>
      <c r="E39" s="12"/>
      <c r="F39" s="11"/>
      <c r="G39" s="11"/>
      <c r="H39" s="12"/>
      <c r="I39" s="12"/>
      <c r="J39" s="12"/>
      <c r="K39" s="12"/>
      <c r="L39" s="12"/>
      <c r="M39" s="12"/>
      <c r="N39" s="7">
        <f t="shared" si="0"/>
      </c>
      <c r="O39" s="1">
        <f t="shared" si="1"/>
        <v>0</v>
      </c>
    </row>
    <row r="40" spans="2:15" ht="19.5" customHeight="1">
      <c r="B40" s="10"/>
      <c r="C40" s="13"/>
      <c r="D40" s="11"/>
      <c r="E40" s="12"/>
      <c r="F40" s="11"/>
      <c r="G40" s="11"/>
      <c r="H40" s="12"/>
      <c r="I40" s="12"/>
      <c r="J40" s="12"/>
      <c r="K40" s="12"/>
      <c r="L40" s="12"/>
      <c r="M40" s="12"/>
      <c r="N40" s="7">
        <f t="shared" si="0"/>
      </c>
      <c r="O40" s="1">
        <f t="shared" si="1"/>
        <v>0</v>
      </c>
    </row>
    <row r="41" spans="2:15" ht="19.5" customHeight="1">
      <c r="B41" s="10"/>
      <c r="C41" s="13"/>
      <c r="D41" s="11"/>
      <c r="E41" s="12"/>
      <c r="F41" s="11"/>
      <c r="G41" s="11"/>
      <c r="H41" s="12"/>
      <c r="I41" s="12"/>
      <c r="J41" s="12"/>
      <c r="K41" s="12"/>
      <c r="L41" s="12"/>
      <c r="M41" s="12"/>
      <c r="N41" s="7">
        <f t="shared" si="0"/>
      </c>
      <c r="O41" s="1">
        <f t="shared" si="1"/>
        <v>0</v>
      </c>
    </row>
    <row r="42" spans="2:15" ht="19.5" customHeight="1">
      <c r="B42" s="10"/>
      <c r="C42" s="13"/>
      <c r="D42" s="11"/>
      <c r="E42" s="12"/>
      <c r="F42" s="11"/>
      <c r="G42" s="11"/>
      <c r="H42" s="12"/>
      <c r="I42" s="12"/>
      <c r="J42" s="12"/>
      <c r="K42" s="12"/>
      <c r="L42" s="12"/>
      <c r="M42" s="12"/>
      <c r="N42" s="7">
        <f t="shared" si="0"/>
      </c>
      <c r="O42" s="1">
        <f t="shared" si="1"/>
        <v>0</v>
      </c>
    </row>
    <row r="43" spans="2:15" ht="19.5" customHeight="1">
      <c r="B43" s="10"/>
      <c r="C43" s="13"/>
      <c r="D43" s="11"/>
      <c r="E43" s="12"/>
      <c r="F43" s="11"/>
      <c r="G43" s="11"/>
      <c r="H43" s="12"/>
      <c r="I43" s="12"/>
      <c r="J43" s="12"/>
      <c r="K43" s="12"/>
      <c r="L43" s="12"/>
      <c r="M43" s="12"/>
      <c r="N43" s="7">
        <f t="shared" si="0"/>
      </c>
      <c r="O43" s="1">
        <f t="shared" si="1"/>
        <v>0</v>
      </c>
    </row>
    <row r="44" spans="2:15" ht="19.5" customHeight="1">
      <c r="B44" s="10"/>
      <c r="C44" s="13"/>
      <c r="D44" s="11"/>
      <c r="E44" s="12"/>
      <c r="F44" s="11"/>
      <c r="G44" s="11"/>
      <c r="H44" s="12"/>
      <c r="I44" s="12"/>
      <c r="J44" s="12"/>
      <c r="K44" s="12"/>
      <c r="L44" s="12"/>
      <c r="M44" s="12"/>
      <c r="N44" s="7">
        <f t="shared" si="0"/>
      </c>
      <c r="O44" s="1">
        <f t="shared" si="1"/>
        <v>0</v>
      </c>
    </row>
    <row r="45" spans="2:15" ht="19.5" customHeight="1">
      <c r="B45" s="10"/>
      <c r="C45" s="13"/>
      <c r="D45" s="11"/>
      <c r="E45" s="12"/>
      <c r="F45" s="11"/>
      <c r="G45" s="11"/>
      <c r="H45" s="12"/>
      <c r="I45" s="12"/>
      <c r="J45" s="12"/>
      <c r="K45" s="12"/>
      <c r="L45" s="12"/>
      <c r="M45" s="12"/>
      <c r="N45" s="7">
        <f t="shared" si="0"/>
      </c>
      <c r="O45" s="1">
        <f t="shared" si="1"/>
        <v>0</v>
      </c>
    </row>
    <row r="46" spans="2:15" ht="19.5" customHeight="1">
      <c r="B46" s="10"/>
      <c r="C46" s="13"/>
      <c r="D46" s="11"/>
      <c r="E46" s="12"/>
      <c r="F46" s="11"/>
      <c r="G46" s="11"/>
      <c r="H46" s="12"/>
      <c r="I46" s="12"/>
      <c r="J46" s="12"/>
      <c r="K46" s="12"/>
      <c r="L46" s="12"/>
      <c r="M46" s="12"/>
      <c r="N46" s="7">
        <f t="shared" si="0"/>
      </c>
      <c r="O46" s="1">
        <f t="shared" si="1"/>
        <v>0</v>
      </c>
    </row>
    <row r="47" spans="2:15" ht="19.5" customHeight="1">
      <c r="B47" s="10"/>
      <c r="C47" s="13"/>
      <c r="D47" s="11"/>
      <c r="E47" s="12"/>
      <c r="F47" s="11"/>
      <c r="G47" s="11"/>
      <c r="H47" s="12"/>
      <c r="I47" s="12"/>
      <c r="J47" s="12"/>
      <c r="K47" s="12"/>
      <c r="L47" s="12"/>
      <c r="M47" s="12"/>
      <c r="N47" s="7">
        <f t="shared" si="0"/>
      </c>
      <c r="O47" s="1">
        <f t="shared" si="1"/>
        <v>0</v>
      </c>
    </row>
    <row r="48" spans="2:15" ht="19.5" customHeight="1">
      <c r="B48" s="10"/>
      <c r="C48" s="13"/>
      <c r="D48" s="11"/>
      <c r="E48" s="12"/>
      <c r="F48" s="11"/>
      <c r="G48" s="11"/>
      <c r="H48" s="12"/>
      <c r="I48" s="12"/>
      <c r="J48" s="12"/>
      <c r="K48" s="12"/>
      <c r="L48" s="12"/>
      <c r="M48" s="12"/>
      <c r="N48" s="7">
        <f t="shared" si="0"/>
      </c>
      <c r="O48" s="1">
        <f t="shared" si="1"/>
        <v>0</v>
      </c>
    </row>
    <row r="49" spans="2:15" ht="19.5" customHeight="1">
      <c r="B49" s="10"/>
      <c r="C49" s="13"/>
      <c r="D49" s="11"/>
      <c r="E49" s="12"/>
      <c r="F49" s="11"/>
      <c r="G49" s="11"/>
      <c r="H49" s="12"/>
      <c r="I49" s="12"/>
      <c r="J49" s="12"/>
      <c r="K49" s="12"/>
      <c r="L49" s="12"/>
      <c r="M49" s="12"/>
      <c r="N49" s="7">
        <f t="shared" si="0"/>
      </c>
      <c r="O49" s="1">
        <f t="shared" si="1"/>
        <v>0</v>
      </c>
    </row>
    <row r="50" spans="2:15" ht="19.5" customHeight="1">
      <c r="B50" s="10"/>
      <c r="C50" s="13"/>
      <c r="D50" s="11"/>
      <c r="E50" s="12"/>
      <c r="F50" s="11"/>
      <c r="G50" s="11"/>
      <c r="H50" s="12"/>
      <c r="I50" s="12"/>
      <c r="J50" s="12"/>
      <c r="K50" s="12"/>
      <c r="L50" s="12"/>
      <c r="M50" s="12"/>
      <c r="N50" s="7">
        <f t="shared" si="0"/>
      </c>
      <c r="O50" s="1">
        <f t="shared" si="1"/>
        <v>0</v>
      </c>
    </row>
    <row r="51" spans="2:15" ht="19.5" customHeight="1">
      <c r="B51" s="10"/>
      <c r="C51" s="13"/>
      <c r="D51" s="11"/>
      <c r="E51" s="12"/>
      <c r="F51" s="11"/>
      <c r="G51" s="11"/>
      <c r="H51" s="12"/>
      <c r="I51" s="12"/>
      <c r="J51" s="12"/>
      <c r="K51" s="12"/>
      <c r="L51" s="12"/>
      <c r="M51" s="12"/>
      <c r="N51" s="7">
        <f t="shared" si="0"/>
      </c>
      <c r="O51" s="1">
        <f t="shared" si="1"/>
        <v>0</v>
      </c>
    </row>
    <row r="52" spans="2:15" ht="19.5" customHeight="1">
      <c r="B52" s="10"/>
      <c r="C52" s="14"/>
      <c r="D52" s="11"/>
      <c r="E52" s="12"/>
      <c r="F52" s="11"/>
      <c r="G52" s="11"/>
      <c r="H52" s="12"/>
      <c r="I52" s="12"/>
      <c r="J52" s="12"/>
      <c r="K52" s="12"/>
      <c r="L52" s="12"/>
      <c r="M52" s="12"/>
      <c r="N52" s="7">
        <f t="shared" si="0"/>
      </c>
      <c r="O52" s="1">
        <f t="shared" si="1"/>
        <v>0</v>
      </c>
    </row>
    <row r="53" spans="2:15" ht="19.5" customHeight="1">
      <c r="B53" s="10"/>
      <c r="C53" s="14"/>
      <c r="D53" s="11"/>
      <c r="E53" s="12"/>
      <c r="F53" s="11"/>
      <c r="G53" s="11"/>
      <c r="H53" s="12"/>
      <c r="I53" s="12"/>
      <c r="J53" s="12"/>
      <c r="K53" s="12"/>
      <c r="L53" s="12"/>
      <c r="M53" s="12"/>
      <c r="N53" s="7">
        <f t="shared" si="0"/>
      </c>
      <c r="O53" s="1">
        <f t="shared" si="1"/>
        <v>0</v>
      </c>
    </row>
    <row r="54" spans="2:15" ht="19.5" customHeight="1">
      <c r="B54" s="10"/>
      <c r="C54" s="15"/>
      <c r="D54" s="11"/>
      <c r="E54" s="12"/>
      <c r="F54" s="12"/>
      <c r="G54" s="11"/>
      <c r="H54" s="12"/>
      <c r="I54" s="12"/>
      <c r="J54" s="12"/>
      <c r="K54" s="12"/>
      <c r="L54" s="12"/>
      <c r="M54" s="16"/>
      <c r="N54" s="7">
        <f t="shared" si="0"/>
      </c>
      <c r="O54" s="1">
        <f t="shared" si="1"/>
        <v>0</v>
      </c>
    </row>
    <row r="55" spans="2:15" ht="19.5" customHeight="1">
      <c r="B55" s="10"/>
      <c r="C55" s="15"/>
      <c r="D55" s="11"/>
      <c r="E55" s="12"/>
      <c r="F55" s="12"/>
      <c r="G55" s="11"/>
      <c r="H55" s="12"/>
      <c r="I55" s="12"/>
      <c r="J55" s="12"/>
      <c r="K55" s="12"/>
      <c r="L55" s="12"/>
      <c r="M55" s="12"/>
      <c r="N55" s="7">
        <f t="shared" si="0"/>
      </c>
      <c r="O55" s="1">
        <f t="shared" si="1"/>
        <v>0</v>
      </c>
    </row>
    <row r="56" spans="2:15" ht="19.5" customHeight="1">
      <c r="B56" s="10"/>
      <c r="C56" s="15"/>
      <c r="D56" s="11"/>
      <c r="E56" s="12"/>
      <c r="F56" s="12"/>
      <c r="G56" s="12"/>
      <c r="H56" s="12"/>
      <c r="I56" s="12"/>
      <c r="J56" s="12"/>
      <c r="K56" s="12"/>
      <c r="L56" s="12"/>
      <c r="M56" s="12"/>
      <c r="N56" s="7">
        <f t="shared" si="0"/>
      </c>
      <c r="O56" s="1">
        <f t="shared" si="1"/>
        <v>0</v>
      </c>
    </row>
    <row r="57" spans="2:15" ht="19.5" customHeight="1">
      <c r="B57" s="10"/>
      <c r="C57" s="15"/>
      <c r="D57" s="11"/>
      <c r="E57" s="10"/>
      <c r="F57" s="10"/>
      <c r="G57" s="10"/>
      <c r="H57" s="10"/>
      <c r="I57" s="10"/>
      <c r="J57" s="10"/>
      <c r="K57" s="10"/>
      <c r="L57" s="10"/>
      <c r="M57" s="10"/>
      <c r="N57" s="7">
        <f t="shared" si="0"/>
      </c>
      <c r="O57" s="1">
        <f t="shared" si="1"/>
        <v>0</v>
      </c>
    </row>
    <row r="58" spans="2:15" ht="19.5" customHeight="1">
      <c r="B58" s="10"/>
      <c r="C58" s="15"/>
      <c r="D58" s="11"/>
      <c r="E58" s="10"/>
      <c r="F58" s="10"/>
      <c r="G58" s="10"/>
      <c r="H58" s="10"/>
      <c r="I58" s="10"/>
      <c r="J58" s="10"/>
      <c r="K58" s="10"/>
      <c r="L58" s="10"/>
      <c r="M58" s="10"/>
      <c r="N58" s="7">
        <f t="shared" si="0"/>
      </c>
      <c r="O58" s="1">
        <f t="shared" si="1"/>
        <v>0</v>
      </c>
    </row>
    <row r="59" spans="2:15" ht="19.5" customHeight="1">
      <c r="B59" s="10"/>
      <c r="C59" s="15"/>
      <c r="D59" s="11"/>
      <c r="E59" s="10"/>
      <c r="F59" s="10"/>
      <c r="G59" s="10"/>
      <c r="H59" s="10"/>
      <c r="I59" s="10"/>
      <c r="J59" s="10"/>
      <c r="K59" s="10"/>
      <c r="L59" s="10"/>
      <c r="M59" s="10"/>
      <c r="N59" s="7">
        <f t="shared" si="0"/>
      </c>
      <c r="O59" s="1">
        <f t="shared" si="1"/>
        <v>0</v>
      </c>
    </row>
    <row r="60" spans="2:15" ht="19.5" customHeight="1">
      <c r="B60" s="10"/>
      <c r="C60" s="15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7">
        <f t="shared" si="0"/>
      </c>
      <c r="O60" s="1">
        <f t="shared" si="1"/>
        <v>0</v>
      </c>
    </row>
    <row r="61" spans="4:14" ht="15" hidden="1">
      <c r="D61" s="8">
        <f>SUM(D11:D60)</f>
        <v>0</v>
      </c>
      <c r="E61" s="8"/>
      <c r="F61" s="8">
        <f>SUM(F11:F60)</f>
        <v>0</v>
      </c>
      <c r="G61" s="8"/>
      <c r="H61" s="8"/>
      <c r="I61" s="8"/>
      <c r="J61" s="8"/>
      <c r="K61" s="8"/>
      <c r="L61" s="8"/>
      <c r="M61" s="8"/>
      <c r="N61" s="8">
        <f>SUM(N11:N60)</f>
        <v>0</v>
      </c>
    </row>
    <row r="62" spans="2:14" ht="15" hidden="1">
      <c r="B62" s="9">
        <f>COUNT(B11:B60)</f>
        <v>0</v>
      </c>
      <c r="D62" s="9">
        <f>COUNT(D11:D60)</f>
        <v>0</v>
      </c>
      <c r="E62" s="9"/>
      <c r="F62" s="9">
        <f>COUNT(F11:F60)</f>
        <v>0</v>
      </c>
      <c r="G62" s="9"/>
      <c r="H62" s="9"/>
      <c r="I62" s="9"/>
      <c r="J62" s="9"/>
      <c r="K62" s="9"/>
      <c r="L62" s="9"/>
      <c r="M62" s="9"/>
      <c r="N62" s="9">
        <f>COUNT(N11:N60)</f>
        <v>0</v>
      </c>
    </row>
    <row r="63" spans="4:14" ht="15" hidden="1">
      <c r="D63" s="1">
        <f>IF(D61=0,0,ROUND(D61/D62,2))</f>
        <v>0</v>
      </c>
      <c r="F63" s="1">
        <f>IF(F61=0,0,ROUND(F61/F62,2))</f>
        <v>0</v>
      </c>
      <c r="N63" s="1">
        <f>IF(N61=0,0,ROUND(N61/N62,2))</f>
        <v>0</v>
      </c>
    </row>
  </sheetData>
  <sheetProtection password="CEED" sheet="1" formatCells="0" formatColumns="0" formatRows="0" insertColumns="0" insertRows="0"/>
  <mergeCells count="31">
    <mergeCell ref="D1:E1"/>
    <mergeCell ref="F1:G1"/>
    <mergeCell ref="B1:C3"/>
    <mergeCell ref="B4:N4"/>
    <mergeCell ref="B5:N5"/>
    <mergeCell ref="B6:N6"/>
    <mergeCell ref="H1:I1"/>
    <mergeCell ref="H2:I2"/>
    <mergeCell ref="J1:K1"/>
    <mergeCell ref="J2:K2"/>
    <mergeCell ref="D3:E3"/>
    <mergeCell ref="F3:G3"/>
    <mergeCell ref="H8:N8"/>
    <mergeCell ref="D9:E9"/>
    <mergeCell ref="M9:M10"/>
    <mergeCell ref="N9:N10"/>
    <mergeCell ref="F9:G9"/>
    <mergeCell ref="D2:E2"/>
    <mergeCell ref="F2:G2"/>
    <mergeCell ref="H3:I3"/>
    <mergeCell ref="J3:K3"/>
    <mergeCell ref="H9:H10"/>
    <mergeCell ref="I9:I10"/>
    <mergeCell ref="J9:J10"/>
    <mergeCell ref="K9:K10"/>
    <mergeCell ref="L9:L10"/>
    <mergeCell ref="B7:N7"/>
    <mergeCell ref="B8:B10"/>
    <mergeCell ref="C8:C10"/>
    <mergeCell ref="D8:E8"/>
    <mergeCell ref="F8:G8"/>
  </mergeCells>
  <printOptions horizontalCentered="1"/>
  <pageMargins left="0.7480314960629921" right="0" top="0.2362204724409449" bottom="0" header="0.31496062992125984" footer="0.31496062992125984"/>
  <pageSetup blackAndWhite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R63"/>
  <sheetViews>
    <sheetView zoomScalePageLayoutView="0" workbookViewId="0" topLeftCell="A1">
      <selection activeCell="N30" sqref="N30"/>
    </sheetView>
  </sheetViews>
  <sheetFormatPr defaultColWidth="9.140625" defaultRowHeight="15"/>
  <cols>
    <col min="1" max="1" width="6.140625" style="1" customWidth="1"/>
    <col min="2" max="2" width="5.57421875" style="1" customWidth="1"/>
    <col min="3" max="3" width="24.00390625" style="1" customWidth="1"/>
    <col min="4" max="4" width="6.140625" style="1" customWidth="1"/>
    <col min="5" max="14" width="5.7109375" style="1" customWidth="1"/>
    <col min="15" max="15" width="9.140625" style="1" hidden="1" customWidth="1"/>
    <col min="16" max="23" width="3.8515625" style="1" customWidth="1"/>
    <col min="24" max="16384" width="9.140625" style="1" customWidth="1"/>
  </cols>
  <sheetData>
    <row r="1" spans="2:11" ht="19.5" customHeight="1">
      <c r="B1" s="226" t="s">
        <v>197</v>
      </c>
      <c r="C1" s="227"/>
      <c r="D1" s="229" t="s">
        <v>198</v>
      </c>
      <c r="E1" s="229"/>
      <c r="F1" s="229" t="s">
        <v>199</v>
      </c>
      <c r="G1" s="229"/>
      <c r="H1" s="229" t="s">
        <v>61</v>
      </c>
      <c r="I1" s="229"/>
      <c r="J1" s="229" t="s">
        <v>200</v>
      </c>
      <c r="K1" s="229"/>
    </row>
    <row r="2" spans="2:11" ht="19.5" customHeight="1">
      <c r="B2" s="226"/>
      <c r="C2" s="227"/>
      <c r="D2" s="225">
        <f>D63</f>
        <v>0</v>
      </c>
      <c r="E2" s="225"/>
      <c r="F2" s="225">
        <f>F63</f>
        <v>0</v>
      </c>
      <c r="G2" s="225"/>
      <c r="H2" s="225">
        <f>N63</f>
        <v>0</v>
      </c>
      <c r="I2" s="225"/>
      <c r="J2" s="230">
        <f>(D2+F2+H2)/3</f>
        <v>0</v>
      </c>
      <c r="K2" s="230"/>
    </row>
    <row r="3" spans="2:11" ht="19.5" customHeight="1">
      <c r="B3" s="226"/>
      <c r="C3" s="227"/>
      <c r="D3" s="231" t="str">
        <f>IF(D2&gt;=8.8,"A+",IF(D2&gt;=7.5,"A",IF(D2&gt;=6.2,"B",IF(D2&gt;=4.9,"C",IF(D2&lt;4.8,"D")))))</f>
        <v>D</v>
      </c>
      <c r="E3" s="232"/>
      <c r="F3" s="231" t="str">
        <f>IF(F2&gt;=8.8,"A+",IF(F2&gt;=7.5,"A",IF(F2&gt;=6.2,"B",IF(F2&gt;=4.9,"C",IF(F2&lt;4.8,"D")))))</f>
        <v>D</v>
      </c>
      <c r="G3" s="232"/>
      <c r="H3" s="231" t="str">
        <f>IF(H2&gt;=8.8,"A+",IF(H2&gt;=7.5,"A",IF(H2&gt;=6.2,"B",IF(H2&gt;=4.9,"C",IF(H2&lt;4.8,"D")))))</f>
        <v>D</v>
      </c>
      <c r="I3" s="232"/>
      <c r="J3" s="231" t="str">
        <f>IF(J2&gt;=8.8,"A+",IF(J2&gt;=7.5,"A",IF(J2&gt;=6.2,"B",IF(J2&gt;=4.9,"C",IF(J2&lt;4.8,"D")))))</f>
        <v>D</v>
      </c>
      <c r="K3" s="232"/>
    </row>
    <row r="4" spans="2:18" ht="17.25">
      <c r="B4" s="111" t="s">
        <v>194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3"/>
      <c r="P4" s="3"/>
      <c r="Q4" s="3"/>
      <c r="R4" s="3"/>
    </row>
    <row r="5" spans="2:16" ht="18.75">
      <c r="B5" s="228" t="s">
        <v>52</v>
      </c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4"/>
      <c r="P5" s="4"/>
    </row>
    <row r="6" spans="2:16" ht="18.75">
      <c r="B6" s="111" t="s">
        <v>53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4"/>
      <c r="P6" s="4"/>
    </row>
    <row r="7" spans="2:16" ht="18.75">
      <c r="B7" s="221" t="s">
        <v>65</v>
      </c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4"/>
      <c r="P7" s="4"/>
    </row>
    <row r="8" spans="2:17" s="5" customFormat="1" ht="34.5" customHeight="1">
      <c r="B8" s="216" t="s">
        <v>55</v>
      </c>
      <c r="C8" s="216" t="s">
        <v>56</v>
      </c>
      <c r="D8" s="222" t="s">
        <v>57</v>
      </c>
      <c r="E8" s="222"/>
      <c r="F8" s="222" t="s">
        <v>58</v>
      </c>
      <c r="G8" s="222"/>
      <c r="H8" s="151" t="s">
        <v>61</v>
      </c>
      <c r="I8" s="153"/>
      <c r="J8" s="153"/>
      <c r="K8" s="153"/>
      <c r="L8" s="153"/>
      <c r="M8" s="153"/>
      <c r="N8" s="152"/>
      <c r="Q8" s="6"/>
    </row>
    <row r="9" spans="2:14" s="5" customFormat="1" ht="16.5">
      <c r="B9" s="217"/>
      <c r="C9" s="217"/>
      <c r="D9" s="223">
        <v>10</v>
      </c>
      <c r="E9" s="224"/>
      <c r="F9" s="223">
        <v>10</v>
      </c>
      <c r="G9" s="224"/>
      <c r="H9" s="219">
        <v>0</v>
      </c>
      <c r="I9" s="219">
        <v>2</v>
      </c>
      <c r="J9" s="219">
        <v>2</v>
      </c>
      <c r="K9" s="219">
        <v>2</v>
      </c>
      <c r="L9" s="219">
        <v>2</v>
      </c>
      <c r="M9" s="219">
        <v>2</v>
      </c>
      <c r="N9" s="219">
        <v>10</v>
      </c>
    </row>
    <row r="10" spans="2:14" s="5" customFormat="1" ht="17.25" thickBot="1">
      <c r="B10" s="218"/>
      <c r="C10" s="218"/>
      <c r="D10" s="24" t="s">
        <v>59</v>
      </c>
      <c r="E10" s="24" t="s">
        <v>60</v>
      </c>
      <c r="F10" s="24" t="s">
        <v>59</v>
      </c>
      <c r="G10" s="24" t="s">
        <v>60</v>
      </c>
      <c r="H10" s="220"/>
      <c r="I10" s="220"/>
      <c r="J10" s="220"/>
      <c r="K10" s="220"/>
      <c r="L10" s="220"/>
      <c r="M10" s="220"/>
      <c r="N10" s="220"/>
    </row>
    <row r="11" spans="2:15" ht="19.5" customHeight="1" thickTop="1">
      <c r="B11" s="21"/>
      <c r="C11" s="78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>
        <f>IF(O11=0,"",O11)</f>
      </c>
      <c r="O11" s="1">
        <f>SUM(H11:M11)</f>
        <v>0</v>
      </c>
    </row>
    <row r="12" spans="2:15" ht="19.5" customHeight="1">
      <c r="B12" s="10"/>
      <c r="C12" s="78"/>
      <c r="D12" s="11"/>
      <c r="E12" s="12"/>
      <c r="F12" s="11"/>
      <c r="G12" s="11"/>
      <c r="H12" s="11"/>
      <c r="I12" s="11"/>
      <c r="J12" s="11"/>
      <c r="K12" s="11"/>
      <c r="L12" s="11"/>
      <c r="M12" s="11"/>
      <c r="N12" s="7">
        <f aca="true" t="shared" si="0" ref="N12:N60">IF(O12=0,"",O12)</f>
      </c>
      <c r="O12" s="1">
        <f aca="true" t="shared" si="1" ref="O12:O60">SUM(H12:M12)</f>
        <v>0</v>
      </c>
    </row>
    <row r="13" spans="2:15" ht="19.5" customHeight="1">
      <c r="B13" s="10"/>
      <c r="C13" s="78"/>
      <c r="D13" s="11"/>
      <c r="E13" s="12"/>
      <c r="F13" s="11"/>
      <c r="G13" s="11"/>
      <c r="H13" s="11"/>
      <c r="I13" s="11"/>
      <c r="J13" s="11"/>
      <c r="K13" s="11"/>
      <c r="L13" s="11"/>
      <c r="M13" s="11"/>
      <c r="N13" s="7">
        <f t="shared" si="0"/>
      </c>
      <c r="O13" s="1">
        <f t="shared" si="1"/>
        <v>0</v>
      </c>
    </row>
    <row r="14" spans="2:15" ht="19.5" customHeight="1">
      <c r="B14" s="10"/>
      <c r="C14" s="78"/>
      <c r="D14" s="11"/>
      <c r="E14" s="12"/>
      <c r="F14" s="11"/>
      <c r="G14" s="11"/>
      <c r="H14" s="11"/>
      <c r="I14" s="11"/>
      <c r="J14" s="11"/>
      <c r="K14" s="11"/>
      <c r="L14" s="11"/>
      <c r="M14" s="11"/>
      <c r="N14" s="7">
        <f t="shared" si="0"/>
      </c>
      <c r="O14" s="1">
        <f t="shared" si="1"/>
        <v>0</v>
      </c>
    </row>
    <row r="15" spans="2:15" ht="19.5" customHeight="1">
      <c r="B15" s="10"/>
      <c r="C15" s="78"/>
      <c r="D15" s="11"/>
      <c r="E15" s="12"/>
      <c r="F15" s="11"/>
      <c r="G15" s="11"/>
      <c r="H15" s="11"/>
      <c r="I15" s="11"/>
      <c r="J15" s="11"/>
      <c r="K15" s="11"/>
      <c r="L15" s="11"/>
      <c r="M15" s="11"/>
      <c r="N15" s="7">
        <f t="shared" si="0"/>
      </c>
      <c r="O15" s="1">
        <f t="shared" si="1"/>
        <v>0</v>
      </c>
    </row>
    <row r="16" spans="2:15" ht="19.5" customHeight="1">
      <c r="B16" s="10"/>
      <c r="C16" s="78"/>
      <c r="D16" s="11"/>
      <c r="E16" s="12"/>
      <c r="F16" s="11"/>
      <c r="G16" s="11"/>
      <c r="H16" s="11"/>
      <c r="I16" s="11"/>
      <c r="J16" s="11"/>
      <c r="K16" s="11"/>
      <c r="L16" s="11"/>
      <c r="M16" s="11"/>
      <c r="N16" s="7">
        <f t="shared" si="0"/>
      </c>
      <c r="O16" s="1">
        <f t="shared" si="1"/>
        <v>0</v>
      </c>
    </row>
    <row r="17" spans="2:15" ht="19.5" customHeight="1">
      <c r="B17" s="10"/>
      <c r="C17" s="78"/>
      <c r="D17" s="11"/>
      <c r="E17" s="12"/>
      <c r="F17" s="11"/>
      <c r="G17" s="11"/>
      <c r="H17" s="11"/>
      <c r="I17" s="11"/>
      <c r="J17" s="11"/>
      <c r="K17" s="11"/>
      <c r="L17" s="11"/>
      <c r="M17" s="11"/>
      <c r="N17" s="7">
        <f t="shared" si="0"/>
      </c>
      <c r="O17" s="1">
        <f t="shared" si="1"/>
        <v>0</v>
      </c>
    </row>
    <row r="18" spans="2:15" ht="19.5" customHeight="1">
      <c r="B18" s="10"/>
      <c r="C18" s="78"/>
      <c r="D18" s="11"/>
      <c r="E18" s="12"/>
      <c r="F18" s="11"/>
      <c r="G18" s="11"/>
      <c r="H18" s="11"/>
      <c r="I18" s="11"/>
      <c r="J18" s="11"/>
      <c r="K18" s="11"/>
      <c r="L18" s="11"/>
      <c r="M18" s="11"/>
      <c r="N18" s="7">
        <f t="shared" si="0"/>
      </c>
      <c r="O18" s="1">
        <f t="shared" si="1"/>
        <v>0</v>
      </c>
    </row>
    <row r="19" spans="2:15" ht="19.5" customHeight="1">
      <c r="B19" s="10"/>
      <c r="C19" s="78"/>
      <c r="D19" s="11"/>
      <c r="E19" s="12"/>
      <c r="F19" s="11"/>
      <c r="G19" s="11"/>
      <c r="H19" s="11"/>
      <c r="I19" s="11"/>
      <c r="J19" s="11"/>
      <c r="K19" s="11"/>
      <c r="L19" s="11"/>
      <c r="M19" s="11"/>
      <c r="N19" s="7">
        <f t="shared" si="0"/>
      </c>
      <c r="O19" s="1">
        <f t="shared" si="1"/>
        <v>0</v>
      </c>
    </row>
    <row r="20" spans="2:15" ht="19.5" customHeight="1">
      <c r="B20" s="10"/>
      <c r="C20" s="78"/>
      <c r="D20" s="11"/>
      <c r="E20" s="12"/>
      <c r="F20" s="11"/>
      <c r="G20" s="11"/>
      <c r="H20" s="11"/>
      <c r="I20" s="11"/>
      <c r="J20" s="11"/>
      <c r="K20" s="11"/>
      <c r="L20" s="11"/>
      <c r="M20" s="11"/>
      <c r="N20" s="7">
        <f t="shared" si="0"/>
      </c>
      <c r="O20" s="1">
        <f t="shared" si="1"/>
        <v>0</v>
      </c>
    </row>
    <row r="21" spans="2:15" ht="19.5" customHeight="1">
      <c r="B21" s="10"/>
      <c r="C21" s="78"/>
      <c r="D21" s="11"/>
      <c r="E21" s="12"/>
      <c r="F21" s="11"/>
      <c r="G21" s="11"/>
      <c r="H21" s="11"/>
      <c r="I21" s="11"/>
      <c r="J21" s="11"/>
      <c r="K21" s="11"/>
      <c r="L21" s="11"/>
      <c r="M21" s="11"/>
      <c r="N21" s="7">
        <f t="shared" si="0"/>
      </c>
      <c r="O21" s="1">
        <f t="shared" si="1"/>
        <v>0</v>
      </c>
    </row>
    <row r="22" spans="2:15" ht="19.5" customHeight="1">
      <c r="B22" s="10"/>
      <c r="C22" s="79"/>
      <c r="D22" s="11"/>
      <c r="E22" s="12"/>
      <c r="F22" s="11"/>
      <c r="G22" s="11"/>
      <c r="H22" s="11"/>
      <c r="I22" s="11"/>
      <c r="J22" s="11"/>
      <c r="K22" s="11"/>
      <c r="L22" s="11"/>
      <c r="M22" s="11"/>
      <c r="N22" s="7">
        <f t="shared" si="0"/>
      </c>
      <c r="O22" s="1">
        <f t="shared" si="1"/>
        <v>0</v>
      </c>
    </row>
    <row r="23" spans="2:15" ht="19.5" customHeight="1">
      <c r="B23" s="10"/>
      <c r="C23" s="78"/>
      <c r="D23" s="11"/>
      <c r="E23" s="12"/>
      <c r="F23" s="11"/>
      <c r="G23" s="11"/>
      <c r="H23" s="11"/>
      <c r="I23" s="11"/>
      <c r="J23" s="11"/>
      <c r="K23" s="11"/>
      <c r="L23" s="11"/>
      <c r="M23" s="11"/>
      <c r="N23" s="7">
        <f t="shared" si="0"/>
      </c>
      <c r="O23" s="1">
        <f t="shared" si="1"/>
        <v>0</v>
      </c>
    </row>
    <row r="24" spans="2:15" ht="19.5" customHeight="1">
      <c r="B24" s="10"/>
      <c r="C24" s="78"/>
      <c r="D24" s="11"/>
      <c r="E24" s="12"/>
      <c r="F24" s="11"/>
      <c r="G24" s="11"/>
      <c r="H24" s="12"/>
      <c r="I24" s="12"/>
      <c r="J24" s="12"/>
      <c r="K24" s="12"/>
      <c r="L24" s="12"/>
      <c r="M24" s="12"/>
      <c r="N24" s="7">
        <f t="shared" si="0"/>
      </c>
      <c r="O24" s="1">
        <f t="shared" si="1"/>
        <v>0</v>
      </c>
    </row>
    <row r="25" spans="2:15" ht="19.5" customHeight="1">
      <c r="B25" s="10"/>
      <c r="C25" s="78"/>
      <c r="D25" s="11"/>
      <c r="E25" s="12"/>
      <c r="F25" s="11"/>
      <c r="G25" s="11"/>
      <c r="H25" s="12"/>
      <c r="I25" s="12"/>
      <c r="J25" s="12"/>
      <c r="K25" s="12"/>
      <c r="L25" s="12"/>
      <c r="M25" s="12"/>
      <c r="N25" s="7">
        <f t="shared" si="0"/>
      </c>
      <c r="O25" s="1">
        <f t="shared" si="1"/>
        <v>0</v>
      </c>
    </row>
    <row r="26" spans="2:15" ht="19.5" customHeight="1">
      <c r="B26" s="10"/>
      <c r="C26" s="78"/>
      <c r="D26" s="11"/>
      <c r="E26" s="12"/>
      <c r="F26" s="11"/>
      <c r="G26" s="11"/>
      <c r="H26" s="12"/>
      <c r="I26" s="12"/>
      <c r="J26" s="12"/>
      <c r="K26" s="12"/>
      <c r="L26" s="12"/>
      <c r="M26" s="12"/>
      <c r="N26" s="7">
        <f aca="true" t="shared" si="2" ref="N26:N36">IF(O26=0,"",O26)</f>
      </c>
      <c r="O26" s="1">
        <f aca="true" t="shared" si="3" ref="O26:O36">SUM(H26:M26)</f>
        <v>0</v>
      </c>
    </row>
    <row r="27" spans="2:15" ht="19.5" customHeight="1">
      <c r="B27" s="10"/>
      <c r="C27" s="78"/>
      <c r="D27" s="11"/>
      <c r="E27" s="12"/>
      <c r="F27" s="11"/>
      <c r="G27" s="11"/>
      <c r="H27" s="12"/>
      <c r="I27" s="12"/>
      <c r="J27" s="12"/>
      <c r="K27" s="12"/>
      <c r="L27" s="12"/>
      <c r="M27" s="12"/>
      <c r="N27" s="7">
        <f t="shared" si="2"/>
      </c>
      <c r="O27" s="1">
        <f t="shared" si="3"/>
        <v>0</v>
      </c>
    </row>
    <row r="28" spans="2:15" ht="19.5" customHeight="1">
      <c r="B28" s="10"/>
      <c r="C28" s="78"/>
      <c r="D28" s="11"/>
      <c r="E28" s="12"/>
      <c r="F28" s="11"/>
      <c r="G28" s="11"/>
      <c r="H28" s="12"/>
      <c r="I28" s="12"/>
      <c r="J28" s="12"/>
      <c r="K28" s="12"/>
      <c r="L28" s="12"/>
      <c r="M28" s="12"/>
      <c r="N28" s="7">
        <f t="shared" si="2"/>
      </c>
      <c r="O28" s="1">
        <f t="shared" si="3"/>
        <v>0</v>
      </c>
    </row>
    <row r="29" spans="2:15" ht="19.5" customHeight="1">
      <c r="B29" s="10"/>
      <c r="C29" s="78"/>
      <c r="D29" s="11"/>
      <c r="E29" s="12"/>
      <c r="F29" s="11"/>
      <c r="G29" s="11"/>
      <c r="H29" s="12"/>
      <c r="I29" s="12"/>
      <c r="J29" s="12"/>
      <c r="K29" s="12"/>
      <c r="L29" s="12"/>
      <c r="M29" s="12"/>
      <c r="N29" s="7">
        <f t="shared" si="2"/>
      </c>
      <c r="O29" s="1">
        <f t="shared" si="3"/>
        <v>0</v>
      </c>
    </row>
    <row r="30" spans="2:15" ht="19.5" customHeight="1">
      <c r="B30" s="10"/>
      <c r="C30" s="78"/>
      <c r="D30" s="11"/>
      <c r="E30" s="12"/>
      <c r="F30" s="11"/>
      <c r="G30" s="11"/>
      <c r="H30" s="12"/>
      <c r="I30" s="12"/>
      <c r="J30" s="12"/>
      <c r="K30" s="12"/>
      <c r="L30" s="12"/>
      <c r="M30" s="12"/>
      <c r="N30" s="7">
        <f t="shared" si="2"/>
      </c>
      <c r="O30" s="1">
        <f t="shared" si="3"/>
        <v>0</v>
      </c>
    </row>
    <row r="31" spans="2:15" ht="19.5" customHeight="1">
      <c r="B31" s="10"/>
      <c r="C31" s="78"/>
      <c r="D31" s="11"/>
      <c r="E31" s="12"/>
      <c r="F31" s="11"/>
      <c r="G31" s="11"/>
      <c r="H31" s="12"/>
      <c r="I31" s="12"/>
      <c r="J31" s="12"/>
      <c r="K31" s="12"/>
      <c r="L31" s="12"/>
      <c r="M31" s="12"/>
      <c r="N31" s="7">
        <f t="shared" si="2"/>
      </c>
      <c r="O31" s="1">
        <f t="shared" si="3"/>
        <v>0</v>
      </c>
    </row>
    <row r="32" spans="2:15" ht="19.5" customHeight="1">
      <c r="B32" s="10"/>
      <c r="C32" s="78"/>
      <c r="D32" s="11"/>
      <c r="E32" s="12"/>
      <c r="F32" s="11"/>
      <c r="G32" s="11"/>
      <c r="H32" s="12"/>
      <c r="I32" s="12"/>
      <c r="J32" s="12"/>
      <c r="K32" s="12"/>
      <c r="L32" s="12"/>
      <c r="M32" s="12"/>
      <c r="N32" s="7">
        <f t="shared" si="2"/>
      </c>
      <c r="O32" s="1">
        <f t="shared" si="3"/>
        <v>0</v>
      </c>
    </row>
    <row r="33" spans="2:15" ht="19.5" customHeight="1">
      <c r="B33" s="10"/>
      <c r="C33" s="64"/>
      <c r="D33" s="11"/>
      <c r="E33" s="12"/>
      <c r="F33" s="11"/>
      <c r="G33" s="11"/>
      <c r="H33" s="12"/>
      <c r="I33" s="12"/>
      <c r="J33" s="12"/>
      <c r="K33" s="12"/>
      <c r="L33" s="12"/>
      <c r="M33" s="12"/>
      <c r="N33" s="7">
        <f t="shared" si="2"/>
      </c>
      <c r="O33" s="1">
        <f t="shared" si="3"/>
        <v>0</v>
      </c>
    </row>
    <row r="34" spans="2:15" ht="19.5" customHeight="1">
      <c r="B34" s="10"/>
      <c r="C34" s="79"/>
      <c r="D34" s="11"/>
      <c r="E34" s="12"/>
      <c r="F34" s="11"/>
      <c r="G34" s="11"/>
      <c r="H34" s="12"/>
      <c r="I34" s="12"/>
      <c r="J34" s="12"/>
      <c r="K34" s="12"/>
      <c r="L34" s="12"/>
      <c r="M34" s="12"/>
      <c r="N34" s="7">
        <f t="shared" si="2"/>
      </c>
      <c r="O34" s="1">
        <f t="shared" si="3"/>
        <v>0</v>
      </c>
    </row>
    <row r="35" spans="2:15" ht="19.5" customHeight="1">
      <c r="B35" s="10"/>
      <c r="C35" s="79"/>
      <c r="D35" s="11"/>
      <c r="E35" s="12"/>
      <c r="F35" s="11"/>
      <c r="G35" s="11"/>
      <c r="H35" s="12"/>
      <c r="I35" s="12"/>
      <c r="J35" s="12"/>
      <c r="K35" s="12"/>
      <c r="L35" s="12"/>
      <c r="M35" s="12"/>
      <c r="N35" s="7">
        <f t="shared" si="2"/>
      </c>
      <c r="O35" s="1">
        <f t="shared" si="3"/>
        <v>0</v>
      </c>
    </row>
    <row r="36" spans="2:15" ht="19.5" customHeight="1">
      <c r="B36" s="10"/>
      <c r="C36" s="79"/>
      <c r="D36" s="11"/>
      <c r="E36" s="12"/>
      <c r="F36" s="11"/>
      <c r="G36" s="11"/>
      <c r="H36" s="12"/>
      <c r="I36" s="12"/>
      <c r="J36" s="12"/>
      <c r="K36" s="12"/>
      <c r="L36" s="12"/>
      <c r="M36" s="12"/>
      <c r="N36" s="7">
        <f t="shared" si="2"/>
      </c>
      <c r="O36" s="1">
        <f t="shared" si="3"/>
        <v>0</v>
      </c>
    </row>
    <row r="37" spans="2:15" ht="19.5" customHeight="1">
      <c r="B37" s="10"/>
      <c r="C37" s="79"/>
      <c r="D37" s="11"/>
      <c r="E37" s="12"/>
      <c r="F37" s="11"/>
      <c r="G37" s="11"/>
      <c r="H37" s="12"/>
      <c r="I37" s="12"/>
      <c r="J37" s="12"/>
      <c r="K37" s="12"/>
      <c r="L37" s="12"/>
      <c r="M37" s="12"/>
      <c r="N37" s="7">
        <f t="shared" si="0"/>
      </c>
      <c r="O37" s="1">
        <f t="shared" si="1"/>
        <v>0</v>
      </c>
    </row>
    <row r="38" spans="2:15" ht="19.5" customHeight="1">
      <c r="B38" s="10"/>
      <c r="C38" s="79"/>
      <c r="D38" s="11"/>
      <c r="E38" s="12"/>
      <c r="F38" s="11"/>
      <c r="G38" s="11"/>
      <c r="H38" s="12"/>
      <c r="I38" s="12"/>
      <c r="J38" s="12"/>
      <c r="K38" s="12"/>
      <c r="L38" s="12"/>
      <c r="M38" s="12"/>
      <c r="N38" s="7">
        <f t="shared" si="0"/>
      </c>
      <c r="O38" s="1">
        <f t="shared" si="1"/>
        <v>0</v>
      </c>
    </row>
    <row r="39" spans="2:15" ht="19.5" customHeight="1">
      <c r="B39" s="10"/>
      <c r="C39" s="79"/>
      <c r="D39" s="11"/>
      <c r="E39" s="12"/>
      <c r="F39" s="11"/>
      <c r="G39" s="11"/>
      <c r="H39" s="12"/>
      <c r="I39" s="12"/>
      <c r="J39" s="12"/>
      <c r="K39" s="12"/>
      <c r="L39" s="12"/>
      <c r="M39" s="12"/>
      <c r="N39" s="7">
        <f t="shared" si="0"/>
      </c>
      <c r="O39" s="1">
        <f t="shared" si="1"/>
        <v>0</v>
      </c>
    </row>
    <row r="40" spans="2:15" ht="19.5" customHeight="1">
      <c r="B40" s="10"/>
      <c r="C40" s="13"/>
      <c r="D40" s="11"/>
      <c r="E40" s="12"/>
      <c r="F40" s="11"/>
      <c r="G40" s="11"/>
      <c r="H40" s="12"/>
      <c r="I40" s="12"/>
      <c r="J40" s="12"/>
      <c r="K40" s="12"/>
      <c r="L40" s="12"/>
      <c r="M40" s="12"/>
      <c r="N40" s="7">
        <f t="shared" si="0"/>
      </c>
      <c r="O40" s="1">
        <f t="shared" si="1"/>
        <v>0</v>
      </c>
    </row>
    <row r="41" spans="2:15" ht="19.5" customHeight="1">
      <c r="B41" s="10"/>
      <c r="C41" s="13"/>
      <c r="D41" s="11"/>
      <c r="E41" s="12"/>
      <c r="F41" s="11"/>
      <c r="G41" s="11"/>
      <c r="H41" s="12"/>
      <c r="I41" s="12"/>
      <c r="J41" s="12"/>
      <c r="K41" s="12"/>
      <c r="L41" s="12"/>
      <c r="M41" s="12"/>
      <c r="N41" s="7">
        <f t="shared" si="0"/>
      </c>
      <c r="O41" s="1">
        <f t="shared" si="1"/>
        <v>0</v>
      </c>
    </row>
    <row r="42" spans="2:15" ht="19.5" customHeight="1">
      <c r="B42" s="10"/>
      <c r="C42" s="13"/>
      <c r="D42" s="11"/>
      <c r="E42" s="12"/>
      <c r="F42" s="11"/>
      <c r="G42" s="11"/>
      <c r="H42" s="12"/>
      <c r="I42" s="12"/>
      <c r="J42" s="12"/>
      <c r="K42" s="12"/>
      <c r="L42" s="12"/>
      <c r="M42" s="12"/>
      <c r="N42" s="7">
        <f t="shared" si="0"/>
      </c>
      <c r="O42" s="1">
        <f t="shared" si="1"/>
        <v>0</v>
      </c>
    </row>
    <row r="43" spans="2:15" ht="19.5" customHeight="1">
      <c r="B43" s="10"/>
      <c r="C43" s="13"/>
      <c r="D43" s="11"/>
      <c r="E43" s="12"/>
      <c r="F43" s="11"/>
      <c r="G43" s="11"/>
      <c r="H43" s="12"/>
      <c r="I43" s="12"/>
      <c r="J43" s="12"/>
      <c r="K43" s="12"/>
      <c r="L43" s="12"/>
      <c r="M43" s="12"/>
      <c r="N43" s="7">
        <f t="shared" si="0"/>
      </c>
      <c r="O43" s="1">
        <f t="shared" si="1"/>
        <v>0</v>
      </c>
    </row>
    <row r="44" spans="2:15" ht="19.5" customHeight="1">
      <c r="B44" s="10"/>
      <c r="C44" s="13"/>
      <c r="D44" s="11"/>
      <c r="E44" s="12"/>
      <c r="F44" s="11"/>
      <c r="G44" s="11"/>
      <c r="H44" s="12"/>
      <c r="I44" s="12"/>
      <c r="J44" s="12"/>
      <c r="K44" s="12"/>
      <c r="L44" s="12"/>
      <c r="M44" s="12"/>
      <c r="N44" s="7">
        <f t="shared" si="0"/>
      </c>
      <c r="O44" s="1">
        <f t="shared" si="1"/>
        <v>0</v>
      </c>
    </row>
    <row r="45" spans="2:15" ht="19.5" customHeight="1">
      <c r="B45" s="10"/>
      <c r="C45" s="13"/>
      <c r="D45" s="11"/>
      <c r="E45" s="12"/>
      <c r="F45" s="11"/>
      <c r="G45" s="11"/>
      <c r="H45" s="12"/>
      <c r="I45" s="12"/>
      <c r="J45" s="12"/>
      <c r="K45" s="12"/>
      <c r="L45" s="12"/>
      <c r="M45" s="12"/>
      <c r="N45" s="7">
        <f t="shared" si="0"/>
      </c>
      <c r="O45" s="1">
        <f t="shared" si="1"/>
        <v>0</v>
      </c>
    </row>
    <row r="46" spans="2:15" ht="19.5" customHeight="1">
      <c r="B46" s="10"/>
      <c r="C46" s="13"/>
      <c r="D46" s="11"/>
      <c r="E46" s="12"/>
      <c r="F46" s="11"/>
      <c r="G46" s="11"/>
      <c r="H46" s="12"/>
      <c r="I46" s="12"/>
      <c r="J46" s="12"/>
      <c r="K46" s="12"/>
      <c r="L46" s="12"/>
      <c r="M46" s="12"/>
      <c r="N46" s="7">
        <f t="shared" si="0"/>
      </c>
      <c r="O46" s="1">
        <f t="shared" si="1"/>
        <v>0</v>
      </c>
    </row>
    <row r="47" spans="2:15" ht="19.5" customHeight="1">
      <c r="B47" s="10"/>
      <c r="C47" s="13"/>
      <c r="D47" s="11"/>
      <c r="E47" s="12"/>
      <c r="F47" s="11"/>
      <c r="G47" s="11"/>
      <c r="H47" s="12"/>
      <c r="I47" s="12"/>
      <c r="J47" s="12"/>
      <c r="K47" s="12"/>
      <c r="L47" s="12"/>
      <c r="M47" s="12"/>
      <c r="N47" s="7">
        <f t="shared" si="0"/>
      </c>
      <c r="O47" s="1">
        <f t="shared" si="1"/>
        <v>0</v>
      </c>
    </row>
    <row r="48" spans="2:15" ht="19.5" customHeight="1">
      <c r="B48" s="10"/>
      <c r="C48" s="13"/>
      <c r="D48" s="11"/>
      <c r="E48" s="12"/>
      <c r="F48" s="11"/>
      <c r="G48" s="11"/>
      <c r="H48" s="12"/>
      <c r="I48" s="12"/>
      <c r="J48" s="12"/>
      <c r="K48" s="12"/>
      <c r="L48" s="12"/>
      <c r="M48" s="12"/>
      <c r="N48" s="7">
        <f t="shared" si="0"/>
      </c>
      <c r="O48" s="1">
        <f t="shared" si="1"/>
        <v>0</v>
      </c>
    </row>
    <row r="49" spans="2:15" ht="19.5" customHeight="1">
      <c r="B49" s="10"/>
      <c r="C49" s="13"/>
      <c r="D49" s="11"/>
      <c r="E49" s="12"/>
      <c r="F49" s="11"/>
      <c r="G49" s="11"/>
      <c r="H49" s="12"/>
      <c r="I49" s="12"/>
      <c r="J49" s="12"/>
      <c r="K49" s="12"/>
      <c r="L49" s="12"/>
      <c r="M49" s="12"/>
      <c r="N49" s="7">
        <f t="shared" si="0"/>
      </c>
      <c r="O49" s="1">
        <f t="shared" si="1"/>
        <v>0</v>
      </c>
    </row>
    <row r="50" spans="2:15" ht="19.5" customHeight="1">
      <c r="B50" s="10"/>
      <c r="C50" s="13"/>
      <c r="D50" s="11"/>
      <c r="E50" s="12"/>
      <c r="F50" s="11"/>
      <c r="G50" s="11"/>
      <c r="H50" s="12"/>
      <c r="I50" s="12"/>
      <c r="J50" s="12"/>
      <c r="K50" s="12"/>
      <c r="L50" s="12"/>
      <c r="M50" s="12"/>
      <c r="N50" s="7">
        <f t="shared" si="0"/>
      </c>
      <c r="O50" s="1">
        <f t="shared" si="1"/>
        <v>0</v>
      </c>
    </row>
    <row r="51" spans="2:15" ht="19.5" customHeight="1">
      <c r="B51" s="10"/>
      <c r="C51" s="13"/>
      <c r="D51" s="11"/>
      <c r="E51" s="12"/>
      <c r="F51" s="11"/>
      <c r="G51" s="11"/>
      <c r="H51" s="12"/>
      <c r="I51" s="12"/>
      <c r="J51" s="12"/>
      <c r="K51" s="12"/>
      <c r="L51" s="12"/>
      <c r="M51" s="12"/>
      <c r="N51" s="7">
        <f t="shared" si="0"/>
      </c>
      <c r="O51" s="1">
        <f t="shared" si="1"/>
        <v>0</v>
      </c>
    </row>
    <row r="52" spans="2:15" ht="19.5" customHeight="1">
      <c r="B52" s="10"/>
      <c r="C52" s="14"/>
      <c r="D52" s="11"/>
      <c r="E52" s="12"/>
      <c r="F52" s="11"/>
      <c r="G52" s="11"/>
      <c r="H52" s="12"/>
      <c r="I52" s="12"/>
      <c r="J52" s="12"/>
      <c r="K52" s="12"/>
      <c r="L52" s="12"/>
      <c r="M52" s="12"/>
      <c r="N52" s="7">
        <f t="shared" si="0"/>
      </c>
      <c r="O52" s="1">
        <f t="shared" si="1"/>
        <v>0</v>
      </c>
    </row>
    <row r="53" spans="2:15" ht="19.5" customHeight="1">
      <c r="B53" s="10"/>
      <c r="C53" s="14"/>
      <c r="D53" s="11"/>
      <c r="E53" s="12"/>
      <c r="F53" s="11"/>
      <c r="G53" s="11"/>
      <c r="H53" s="12"/>
      <c r="I53" s="12"/>
      <c r="J53" s="12"/>
      <c r="K53" s="12"/>
      <c r="L53" s="12"/>
      <c r="M53" s="12"/>
      <c r="N53" s="7">
        <f t="shared" si="0"/>
      </c>
      <c r="O53" s="1">
        <f t="shared" si="1"/>
        <v>0</v>
      </c>
    </row>
    <row r="54" spans="2:15" ht="19.5" customHeight="1">
      <c r="B54" s="10"/>
      <c r="C54" s="15"/>
      <c r="D54" s="11"/>
      <c r="E54" s="12"/>
      <c r="F54" s="12"/>
      <c r="G54" s="11"/>
      <c r="H54" s="12"/>
      <c r="I54" s="12"/>
      <c r="J54" s="12"/>
      <c r="K54" s="12"/>
      <c r="L54" s="12"/>
      <c r="M54" s="16"/>
      <c r="N54" s="7">
        <f t="shared" si="0"/>
      </c>
      <c r="O54" s="1">
        <f t="shared" si="1"/>
        <v>0</v>
      </c>
    </row>
    <row r="55" spans="2:15" ht="19.5" customHeight="1">
      <c r="B55" s="10"/>
      <c r="C55" s="15"/>
      <c r="D55" s="11"/>
      <c r="E55" s="12"/>
      <c r="F55" s="12"/>
      <c r="G55" s="11"/>
      <c r="H55" s="12"/>
      <c r="I55" s="12"/>
      <c r="J55" s="12"/>
      <c r="K55" s="12"/>
      <c r="L55" s="12"/>
      <c r="M55" s="12"/>
      <c r="N55" s="7">
        <f t="shared" si="0"/>
      </c>
      <c r="O55" s="1">
        <f t="shared" si="1"/>
        <v>0</v>
      </c>
    </row>
    <row r="56" spans="2:15" ht="19.5" customHeight="1">
      <c r="B56" s="10"/>
      <c r="C56" s="15"/>
      <c r="D56" s="11"/>
      <c r="E56" s="12"/>
      <c r="F56" s="12"/>
      <c r="G56" s="12"/>
      <c r="H56" s="12"/>
      <c r="I56" s="12"/>
      <c r="J56" s="12"/>
      <c r="K56" s="12"/>
      <c r="L56" s="12"/>
      <c r="M56" s="12"/>
      <c r="N56" s="7">
        <f t="shared" si="0"/>
      </c>
      <c r="O56" s="1">
        <f t="shared" si="1"/>
        <v>0</v>
      </c>
    </row>
    <row r="57" spans="2:15" ht="19.5" customHeight="1">
      <c r="B57" s="10"/>
      <c r="C57" s="15"/>
      <c r="D57" s="11"/>
      <c r="E57" s="10"/>
      <c r="F57" s="10"/>
      <c r="G57" s="10"/>
      <c r="H57" s="10"/>
      <c r="I57" s="10"/>
      <c r="J57" s="10"/>
      <c r="K57" s="10"/>
      <c r="L57" s="10"/>
      <c r="M57" s="10"/>
      <c r="N57" s="7">
        <f t="shared" si="0"/>
      </c>
      <c r="O57" s="1">
        <f t="shared" si="1"/>
        <v>0</v>
      </c>
    </row>
    <row r="58" spans="2:15" ht="19.5" customHeight="1">
      <c r="B58" s="10"/>
      <c r="C58" s="15"/>
      <c r="D58" s="11"/>
      <c r="E58" s="10"/>
      <c r="F58" s="10"/>
      <c r="G58" s="10"/>
      <c r="H58" s="10"/>
      <c r="I58" s="10"/>
      <c r="J58" s="10"/>
      <c r="K58" s="10"/>
      <c r="L58" s="10"/>
      <c r="M58" s="10"/>
      <c r="N58" s="7">
        <f t="shared" si="0"/>
      </c>
      <c r="O58" s="1">
        <f t="shared" si="1"/>
        <v>0</v>
      </c>
    </row>
    <row r="59" spans="2:15" ht="19.5" customHeight="1">
      <c r="B59" s="10"/>
      <c r="C59" s="15"/>
      <c r="D59" s="11"/>
      <c r="E59" s="10"/>
      <c r="F59" s="10"/>
      <c r="G59" s="10"/>
      <c r="H59" s="10"/>
      <c r="I59" s="10"/>
      <c r="J59" s="10"/>
      <c r="K59" s="10"/>
      <c r="L59" s="10"/>
      <c r="M59" s="10"/>
      <c r="N59" s="7">
        <f t="shared" si="0"/>
      </c>
      <c r="O59" s="1">
        <f t="shared" si="1"/>
        <v>0</v>
      </c>
    </row>
    <row r="60" spans="2:15" ht="19.5" customHeight="1">
      <c r="B60" s="10"/>
      <c r="C60" s="15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7">
        <f t="shared" si="0"/>
      </c>
      <c r="O60" s="1">
        <f t="shared" si="1"/>
        <v>0</v>
      </c>
    </row>
    <row r="61" spans="4:14" ht="15" hidden="1">
      <c r="D61" s="8">
        <f>SUM(D11:D60)</f>
        <v>0</v>
      </c>
      <c r="E61" s="8"/>
      <c r="F61" s="8">
        <f>SUM(F11:F60)</f>
        <v>0</v>
      </c>
      <c r="G61" s="8"/>
      <c r="H61" s="8"/>
      <c r="I61" s="8"/>
      <c r="J61" s="8"/>
      <c r="K61" s="8"/>
      <c r="L61" s="8"/>
      <c r="M61" s="8"/>
      <c r="N61" s="8">
        <f>SUM(N11:N60)</f>
        <v>0</v>
      </c>
    </row>
    <row r="62" spans="2:14" ht="15" hidden="1">
      <c r="B62" s="9">
        <f>COUNT(B11:B60)</f>
        <v>0</v>
      </c>
      <c r="D62" s="9">
        <f>COUNT(D11:D60)</f>
        <v>0</v>
      </c>
      <c r="E62" s="9"/>
      <c r="F62" s="9">
        <f>COUNT(F11:F60)</f>
        <v>0</v>
      </c>
      <c r="G62" s="9"/>
      <c r="H62" s="9"/>
      <c r="I62" s="9"/>
      <c r="J62" s="9"/>
      <c r="K62" s="9"/>
      <c r="L62" s="9"/>
      <c r="M62" s="9"/>
      <c r="N62" s="9">
        <f>COUNT(N11:N60)</f>
        <v>0</v>
      </c>
    </row>
    <row r="63" spans="4:14" ht="15" hidden="1">
      <c r="D63" s="1">
        <f>IF(D61=0,0,ROUND(D61/D62,2))</f>
        <v>0</v>
      </c>
      <c r="F63" s="1">
        <f>IF(F61=0,0,ROUND(F61/F62,2))</f>
        <v>0</v>
      </c>
      <c r="N63" s="1">
        <f>IF(N61=0,0,ROUND(N61/N62,2))</f>
        <v>0</v>
      </c>
    </row>
  </sheetData>
  <sheetProtection password="CEED" sheet="1" formatCells="0" formatColumns="0" formatRows="0" insertColumns="0" insertRows="0"/>
  <mergeCells count="31">
    <mergeCell ref="F1:G1"/>
    <mergeCell ref="K9:K10"/>
    <mergeCell ref="H1:I1"/>
    <mergeCell ref="H2:I2"/>
    <mergeCell ref="J1:K1"/>
    <mergeCell ref="J2:K2"/>
    <mergeCell ref="D3:E3"/>
    <mergeCell ref="F3:G3"/>
    <mergeCell ref="H3:I3"/>
    <mergeCell ref="J3:K3"/>
    <mergeCell ref="D1:E1"/>
    <mergeCell ref="H8:N8"/>
    <mergeCell ref="D2:E2"/>
    <mergeCell ref="F2:G2"/>
    <mergeCell ref="B1:C3"/>
    <mergeCell ref="M9:M10"/>
    <mergeCell ref="N9:N10"/>
    <mergeCell ref="F9:G9"/>
    <mergeCell ref="H9:H10"/>
    <mergeCell ref="I9:I10"/>
    <mergeCell ref="J9:J10"/>
    <mergeCell ref="D9:E9"/>
    <mergeCell ref="L9:L10"/>
    <mergeCell ref="B4:N4"/>
    <mergeCell ref="B5:N5"/>
    <mergeCell ref="B6:N6"/>
    <mergeCell ref="B7:N7"/>
    <mergeCell ref="B8:B10"/>
    <mergeCell ref="C8:C10"/>
    <mergeCell ref="D8:E8"/>
    <mergeCell ref="F8:G8"/>
  </mergeCells>
  <printOptions horizontalCentered="1"/>
  <pageMargins left="0.7480314960629921" right="0" top="0.2362204724409449" bottom="0" header="0.31496062992125984" footer="0.31496062992125984"/>
  <pageSetup blackAndWhite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R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140625" style="1" customWidth="1"/>
    <col min="2" max="2" width="5.57421875" style="1" customWidth="1"/>
    <col min="3" max="3" width="24.00390625" style="1" customWidth="1"/>
    <col min="4" max="4" width="5.8515625" style="1" customWidth="1"/>
    <col min="5" max="14" width="5.7109375" style="1" customWidth="1"/>
    <col min="15" max="15" width="9.140625" style="1" hidden="1" customWidth="1"/>
    <col min="16" max="23" width="3.8515625" style="1" customWidth="1"/>
    <col min="24" max="16384" width="9.140625" style="1" customWidth="1"/>
  </cols>
  <sheetData>
    <row r="1" spans="2:11" ht="19.5" customHeight="1">
      <c r="B1" s="226" t="s">
        <v>197</v>
      </c>
      <c r="C1" s="227"/>
      <c r="D1" s="229" t="s">
        <v>198</v>
      </c>
      <c r="E1" s="229"/>
      <c r="F1" s="229" t="s">
        <v>199</v>
      </c>
      <c r="G1" s="229"/>
      <c r="H1" s="229" t="s">
        <v>61</v>
      </c>
      <c r="I1" s="229"/>
      <c r="J1" s="229" t="s">
        <v>200</v>
      </c>
      <c r="K1" s="229"/>
    </row>
    <row r="2" spans="2:11" ht="19.5" customHeight="1">
      <c r="B2" s="226"/>
      <c r="C2" s="227"/>
      <c r="D2" s="225">
        <f>D63</f>
        <v>0</v>
      </c>
      <c r="E2" s="225"/>
      <c r="F2" s="225">
        <f>F63</f>
        <v>0</v>
      </c>
      <c r="G2" s="225"/>
      <c r="H2" s="225">
        <f>N63</f>
        <v>0</v>
      </c>
      <c r="I2" s="225"/>
      <c r="J2" s="230">
        <f>(D2+F2+H2)/3</f>
        <v>0</v>
      </c>
      <c r="K2" s="230"/>
    </row>
    <row r="3" spans="2:11" ht="19.5" customHeight="1">
      <c r="B3" s="226"/>
      <c r="C3" s="227"/>
      <c r="D3" s="231" t="str">
        <f>IF(D2&gt;=8.8,"A+",IF(D2&gt;=7.5,"A",IF(D2&gt;=6.2,"B",IF(D2&gt;=4.9,"C",IF(D2&lt;4.8,"D")))))</f>
        <v>D</v>
      </c>
      <c r="E3" s="232"/>
      <c r="F3" s="231" t="str">
        <f>IF(F2&gt;=8.8,"A+",IF(F2&gt;=7.5,"A",IF(F2&gt;=6.2,"B",IF(F2&gt;=4.9,"C",IF(F2&lt;4.8,"D")))))</f>
        <v>D</v>
      </c>
      <c r="G3" s="232"/>
      <c r="H3" s="231" t="str">
        <f>IF(H2&gt;=8.8,"A+",IF(H2&gt;=7.5,"A",IF(H2&gt;=6.2,"B",IF(H2&gt;=4.9,"C",IF(H2&lt;4.8,"D")))))</f>
        <v>D</v>
      </c>
      <c r="I3" s="232"/>
      <c r="J3" s="231" t="str">
        <f>IF(J2&gt;=8.8,"A+",IF(J2&gt;=7.5,"A",IF(J2&gt;=6.2,"B",IF(J2&gt;=4.9,"C",IF(J2&lt;4.8,"D")))))</f>
        <v>D</v>
      </c>
      <c r="K3" s="232"/>
    </row>
    <row r="4" spans="2:18" ht="17.25">
      <c r="B4" s="111" t="s">
        <v>194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3"/>
      <c r="P4" s="3"/>
      <c r="Q4" s="3"/>
      <c r="R4" s="3"/>
    </row>
    <row r="5" spans="2:16" ht="18.75">
      <c r="B5" s="228" t="s">
        <v>52</v>
      </c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4"/>
      <c r="P5" s="4"/>
    </row>
    <row r="6" spans="2:16" ht="18.75">
      <c r="B6" s="111" t="s">
        <v>53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4"/>
      <c r="P6" s="4"/>
    </row>
    <row r="7" spans="2:16" ht="18.75">
      <c r="B7" s="221" t="s">
        <v>195</v>
      </c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4"/>
      <c r="P7" s="4"/>
    </row>
    <row r="8" spans="2:17" s="5" customFormat="1" ht="34.5" customHeight="1">
      <c r="B8" s="216" t="s">
        <v>55</v>
      </c>
      <c r="C8" s="216" t="s">
        <v>56</v>
      </c>
      <c r="D8" s="222" t="s">
        <v>57</v>
      </c>
      <c r="E8" s="222"/>
      <c r="F8" s="222" t="s">
        <v>58</v>
      </c>
      <c r="G8" s="222"/>
      <c r="H8" s="151" t="s">
        <v>61</v>
      </c>
      <c r="I8" s="153"/>
      <c r="J8" s="153"/>
      <c r="K8" s="153"/>
      <c r="L8" s="153"/>
      <c r="M8" s="153"/>
      <c r="N8" s="152"/>
      <c r="Q8" s="6"/>
    </row>
    <row r="9" spans="2:14" s="5" customFormat="1" ht="16.5">
      <c r="B9" s="217"/>
      <c r="C9" s="217"/>
      <c r="D9" s="223">
        <v>10</v>
      </c>
      <c r="E9" s="224"/>
      <c r="F9" s="223">
        <v>10</v>
      </c>
      <c r="G9" s="224"/>
      <c r="H9" s="219">
        <v>0</v>
      </c>
      <c r="I9" s="219">
        <v>2</v>
      </c>
      <c r="J9" s="219">
        <v>2</v>
      </c>
      <c r="K9" s="219">
        <v>2</v>
      </c>
      <c r="L9" s="219">
        <v>2</v>
      </c>
      <c r="M9" s="219">
        <v>2</v>
      </c>
      <c r="N9" s="219">
        <v>10</v>
      </c>
    </row>
    <row r="10" spans="2:14" s="5" customFormat="1" ht="17.25" thickBot="1">
      <c r="B10" s="218"/>
      <c r="C10" s="218"/>
      <c r="D10" s="24" t="s">
        <v>59</v>
      </c>
      <c r="E10" s="24" t="s">
        <v>60</v>
      </c>
      <c r="F10" s="24" t="s">
        <v>59</v>
      </c>
      <c r="G10" s="24" t="s">
        <v>60</v>
      </c>
      <c r="H10" s="220"/>
      <c r="I10" s="220"/>
      <c r="J10" s="220"/>
      <c r="K10" s="220"/>
      <c r="L10" s="220"/>
      <c r="M10" s="220"/>
      <c r="N10" s="220"/>
    </row>
    <row r="11" spans="2:15" ht="19.5" customHeight="1" thickTop="1">
      <c r="B11" s="21"/>
      <c r="C11" s="78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>
        <f>IF(O11=0,"",O11)</f>
      </c>
      <c r="O11" s="1">
        <f>SUM(H11:M11)</f>
        <v>0</v>
      </c>
    </row>
    <row r="12" spans="2:15" ht="19.5" customHeight="1">
      <c r="B12" s="10"/>
      <c r="C12" s="79"/>
      <c r="D12" s="11"/>
      <c r="E12" s="12"/>
      <c r="F12" s="11"/>
      <c r="G12" s="11"/>
      <c r="H12" s="11"/>
      <c r="I12" s="11"/>
      <c r="J12" s="11"/>
      <c r="K12" s="11"/>
      <c r="L12" s="11"/>
      <c r="M12" s="11"/>
      <c r="N12" s="7">
        <f aca="true" t="shared" si="0" ref="N12:N60">IF(O12=0,"",O12)</f>
      </c>
      <c r="O12" s="1">
        <f aca="true" t="shared" si="1" ref="O12:O60">SUM(H12:M12)</f>
        <v>0</v>
      </c>
    </row>
    <row r="13" spans="2:15" ht="19.5" customHeight="1">
      <c r="B13" s="10"/>
      <c r="C13" s="79"/>
      <c r="D13" s="11"/>
      <c r="E13" s="12"/>
      <c r="F13" s="11"/>
      <c r="G13" s="11"/>
      <c r="H13" s="11"/>
      <c r="I13" s="11"/>
      <c r="J13" s="11"/>
      <c r="K13" s="11"/>
      <c r="L13" s="11"/>
      <c r="M13" s="11"/>
      <c r="N13" s="7">
        <f t="shared" si="0"/>
      </c>
      <c r="O13" s="1">
        <f t="shared" si="1"/>
        <v>0</v>
      </c>
    </row>
    <row r="14" spans="2:15" ht="19.5" customHeight="1">
      <c r="B14" s="10"/>
      <c r="C14" s="79"/>
      <c r="D14" s="11"/>
      <c r="E14" s="12"/>
      <c r="F14" s="11"/>
      <c r="G14" s="11"/>
      <c r="H14" s="11"/>
      <c r="I14" s="11"/>
      <c r="J14" s="11"/>
      <c r="K14" s="11"/>
      <c r="L14" s="11"/>
      <c r="M14" s="11"/>
      <c r="N14" s="7">
        <f t="shared" si="0"/>
      </c>
      <c r="O14" s="1">
        <f t="shared" si="1"/>
        <v>0</v>
      </c>
    </row>
    <row r="15" spans="2:15" ht="19.5" customHeight="1">
      <c r="B15" s="10"/>
      <c r="C15" s="79"/>
      <c r="D15" s="11"/>
      <c r="E15" s="12"/>
      <c r="F15" s="11"/>
      <c r="G15" s="11"/>
      <c r="H15" s="11"/>
      <c r="I15" s="11"/>
      <c r="J15" s="11"/>
      <c r="K15" s="11"/>
      <c r="L15" s="11"/>
      <c r="M15" s="11"/>
      <c r="N15" s="7">
        <f t="shared" si="0"/>
      </c>
      <c r="O15" s="1">
        <f t="shared" si="1"/>
        <v>0</v>
      </c>
    </row>
    <row r="16" spans="2:15" ht="19.5" customHeight="1">
      <c r="B16" s="10"/>
      <c r="C16" s="79"/>
      <c r="D16" s="11"/>
      <c r="E16" s="12"/>
      <c r="F16" s="11"/>
      <c r="G16" s="11"/>
      <c r="H16" s="11"/>
      <c r="I16" s="11"/>
      <c r="J16" s="11"/>
      <c r="K16" s="11"/>
      <c r="L16" s="11"/>
      <c r="M16" s="11"/>
      <c r="N16" s="7">
        <f t="shared" si="0"/>
      </c>
      <c r="O16" s="1">
        <f t="shared" si="1"/>
        <v>0</v>
      </c>
    </row>
    <row r="17" spans="2:15" ht="19.5" customHeight="1">
      <c r="B17" s="10"/>
      <c r="C17" s="79"/>
      <c r="D17" s="11"/>
      <c r="E17" s="12"/>
      <c r="F17" s="11"/>
      <c r="G17" s="11"/>
      <c r="H17" s="11"/>
      <c r="I17" s="11"/>
      <c r="J17" s="11"/>
      <c r="K17" s="11"/>
      <c r="L17" s="11"/>
      <c r="M17" s="11"/>
      <c r="N17" s="7">
        <f t="shared" si="0"/>
      </c>
      <c r="O17" s="1">
        <f t="shared" si="1"/>
        <v>0</v>
      </c>
    </row>
    <row r="18" spans="2:15" ht="19.5" customHeight="1">
      <c r="B18" s="10"/>
      <c r="C18" s="79"/>
      <c r="D18" s="11"/>
      <c r="E18" s="12"/>
      <c r="F18" s="11"/>
      <c r="G18" s="11"/>
      <c r="H18" s="11"/>
      <c r="I18" s="11"/>
      <c r="J18" s="11"/>
      <c r="K18" s="11"/>
      <c r="L18" s="11"/>
      <c r="M18" s="11"/>
      <c r="N18" s="7">
        <f t="shared" si="0"/>
      </c>
      <c r="O18" s="1">
        <f t="shared" si="1"/>
        <v>0</v>
      </c>
    </row>
    <row r="19" spans="2:15" ht="19.5" customHeight="1">
      <c r="B19" s="10"/>
      <c r="C19" s="79"/>
      <c r="D19" s="11"/>
      <c r="E19" s="12"/>
      <c r="F19" s="11"/>
      <c r="G19" s="11"/>
      <c r="H19" s="11"/>
      <c r="I19" s="11"/>
      <c r="J19" s="11"/>
      <c r="K19" s="11"/>
      <c r="L19" s="11"/>
      <c r="M19" s="11"/>
      <c r="N19" s="7">
        <f t="shared" si="0"/>
      </c>
      <c r="O19" s="1">
        <f t="shared" si="1"/>
        <v>0</v>
      </c>
    </row>
    <row r="20" spans="2:15" ht="19.5" customHeight="1">
      <c r="B20" s="10"/>
      <c r="C20" s="79"/>
      <c r="D20" s="11"/>
      <c r="E20" s="12"/>
      <c r="F20" s="11"/>
      <c r="G20" s="11"/>
      <c r="H20" s="11"/>
      <c r="I20" s="11"/>
      <c r="J20" s="11"/>
      <c r="K20" s="11"/>
      <c r="L20" s="11"/>
      <c r="M20" s="11"/>
      <c r="N20" s="7">
        <f t="shared" si="0"/>
      </c>
      <c r="O20" s="1">
        <f t="shared" si="1"/>
        <v>0</v>
      </c>
    </row>
    <row r="21" spans="2:15" ht="19.5" customHeight="1">
      <c r="B21" s="10"/>
      <c r="C21" s="79"/>
      <c r="D21" s="11"/>
      <c r="E21" s="12"/>
      <c r="F21" s="11"/>
      <c r="G21" s="11"/>
      <c r="H21" s="11"/>
      <c r="I21" s="11"/>
      <c r="J21" s="11"/>
      <c r="K21" s="11"/>
      <c r="L21" s="11"/>
      <c r="M21" s="11"/>
      <c r="N21" s="7">
        <f t="shared" si="0"/>
      </c>
      <c r="O21" s="1">
        <f t="shared" si="1"/>
        <v>0</v>
      </c>
    </row>
    <row r="22" spans="2:15" ht="19.5" customHeight="1">
      <c r="B22" s="10"/>
      <c r="C22" s="79"/>
      <c r="D22" s="11"/>
      <c r="E22" s="12"/>
      <c r="F22" s="11"/>
      <c r="G22" s="11"/>
      <c r="H22" s="11"/>
      <c r="I22" s="11"/>
      <c r="J22" s="11"/>
      <c r="K22" s="11"/>
      <c r="L22" s="11"/>
      <c r="M22" s="11"/>
      <c r="N22" s="7">
        <f t="shared" si="0"/>
      </c>
      <c r="O22" s="1">
        <f t="shared" si="1"/>
        <v>0</v>
      </c>
    </row>
    <row r="23" spans="2:15" ht="19.5" customHeight="1">
      <c r="B23" s="10"/>
      <c r="C23" s="79"/>
      <c r="D23" s="11"/>
      <c r="E23" s="12"/>
      <c r="F23" s="11"/>
      <c r="G23" s="11"/>
      <c r="H23" s="11"/>
      <c r="I23" s="11"/>
      <c r="J23" s="11"/>
      <c r="K23" s="11"/>
      <c r="L23" s="11"/>
      <c r="M23" s="11"/>
      <c r="N23" s="7">
        <f t="shared" si="0"/>
      </c>
      <c r="O23" s="1">
        <f t="shared" si="1"/>
        <v>0</v>
      </c>
    </row>
    <row r="24" spans="2:15" ht="19.5" customHeight="1">
      <c r="B24" s="10"/>
      <c r="C24" s="79"/>
      <c r="D24" s="11"/>
      <c r="E24" s="12"/>
      <c r="F24" s="11"/>
      <c r="G24" s="11"/>
      <c r="H24" s="12"/>
      <c r="I24" s="12"/>
      <c r="J24" s="12"/>
      <c r="K24" s="12"/>
      <c r="L24" s="12"/>
      <c r="M24" s="12"/>
      <c r="N24" s="7">
        <f t="shared" si="0"/>
      </c>
      <c r="O24" s="1">
        <f t="shared" si="1"/>
        <v>0</v>
      </c>
    </row>
    <row r="25" spans="2:15" ht="19.5" customHeight="1">
      <c r="B25" s="10"/>
      <c r="C25" s="79"/>
      <c r="D25" s="11"/>
      <c r="E25" s="12"/>
      <c r="F25" s="11"/>
      <c r="G25" s="11"/>
      <c r="H25" s="12"/>
      <c r="I25" s="12"/>
      <c r="J25" s="12"/>
      <c r="K25" s="12"/>
      <c r="L25" s="12"/>
      <c r="M25" s="12"/>
      <c r="N25" s="7">
        <f t="shared" si="0"/>
      </c>
      <c r="O25" s="1">
        <f t="shared" si="1"/>
        <v>0</v>
      </c>
    </row>
    <row r="26" spans="2:15" ht="19.5" customHeight="1">
      <c r="B26" s="10"/>
      <c r="C26" s="79"/>
      <c r="D26" s="11"/>
      <c r="E26" s="12"/>
      <c r="F26" s="11"/>
      <c r="G26" s="11"/>
      <c r="H26" s="12"/>
      <c r="I26" s="12"/>
      <c r="J26" s="12"/>
      <c r="K26" s="12"/>
      <c r="L26" s="12"/>
      <c r="M26" s="12"/>
      <c r="N26" s="7">
        <f aca="true" t="shared" si="2" ref="N26:N36">IF(O26=0,"",O26)</f>
      </c>
      <c r="O26" s="1">
        <f aca="true" t="shared" si="3" ref="O26:O36">SUM(H26:M26)</f>
        <v>0</v>
      </c>
    </row>
    <row r="27" spans="2:15" ht="19.5" customHeight="1">
      <c r="B27" s="10"/>
      <c r="C27" s="79"/>
      <c r="D27" s="11"/>
      <c r="E27" s="12"/>
      <c r="F27" s="11"/>
      <c r="G27" s="11"/>
      <c r="H27" s="12"/>
      <c r="I27" s="12"/>
      <c r="J27" s="12"/>
      <c r="K27" s="12"/>
      <c r="L27" s="12"/>
      <c r="M27" s="12"/>
      <c r="N27" s="7">
        <f t="shared" si="2"/>
      </c>
      <c r="O27" s="1">
        <f t="shared" si="3"/>
        <v>0</v>
      </c>
    </row>
    <row r="28" spans="2:15" ht="19.5" customHeight="1">
      <c r="B28" s="10"/>
      <c r="C28" s="79"/>
      <c r="D28" s="11"/>
      <c r="E28" s="12"/>
      <c r="F28" s="11"/>
      <c r="G28" s="11"/>
      <c r="H28" s="12"/>
      <c r="I28" s="12"/>
      <c r="J28" s="12"/>
      <c r="K28" s="12"/>
      <c r="L28" s="12"/>
      <c r="M28" s="12"/>
      <c r="N28" s="7">
        <f t="shared" si="2"/>
      </c>
      <c r="O28" s="1">
        <f t="shared" si="3"/>
        <v>0</v>
      </c>
    </row>
    <row r="29" spans="2:15" ht="19.5" customHeight="1">
      <c r="B29" s="10"/>
      <c r="C29" s="79"/>
      <c r="D29" s="11"/>
      <c r="E29" s="12"/>
      <c r="F29" s="11"/>
      <c r="G29" s="11"/>
      <c r="H29" s="12"/>
      <c r="I29" s="12"/>
      <c r="J29" s="12"/>
      <c r="K29" s="12"/>
      <c r="L29" s="12"/>
      <c r="M29" s="12"/>
      <c r="N29" s="7">
        <f t="shared" si="2"/>
      </c>
      <c r="O29" s="1">
        <f t="shared" si="3"/>
        <v>0</v>
      </c>
    </row>
    <row r="30" spans="2:15" ht="19.5" customHeight="1">
      <c r="B30" s="10"/>
      <c r="C30" s="79"/>
      <c r="D30" s="11"/>
      <c r="E30" s="12"/>
      <c r="F30" s="11"/>
      <c r="G30" s="11"/>
      <c r="H30" s="12"/>
      <c r="I30" s="12"/>
      <c r="J30" s="12"/>
      <c r="K30" s="12"/>
      <c r="L30" s="12"/>
      <c r="M30" s="12"/>
      <c r="N30" s="7">
        <f t="shared" si="2"/>
      </c>
      <c r="O30" s="1">
        <f t="shared" si="3"/>
        <v>0</v>
      </c>
    </row>
    <row r="31" spans="2:15" ht="19.5" customHeight="1">
      <c r="B31" s="10"/>
      <c r="C31" s="79"/>
      <c r="D31" s="11"/>
      <c r="E31" s="12"/>
      <c r="F31" s="11"/>
      <c r="G31" s="11"/>
      <c r="H31" s="12"/>
      <c r="I31" s="12"/>
      <c r="J31" s="12"/>
      <c r="K31" s="12"/>
      <c r="L31" s="12"/>
      <c r="M31" s="12"/>
      <c r="N31" s="7">
        <f t="shared" si="2"/>
      </c>
      <c r="O31" s="1">
        <f t="shared" si="3"/>
        <v>0</v>
      </c>
    </row>
    <row r="32" spans="2:15" ht="19.5" customHeight="1">
      <c r="B32" s="10"/>
      <c r="C32" s="79"/>
      <c r="D32" s="11"/>
      <c r="E32" s="12"/>
      <c r="F32" s="11"/>
      <c r="G32" s="11"/>
      <c r="H32" s="12"/>
      <c r="I32" s="12"/>
      <c r="J32" s="12"/>
      <c r="K32" s="12"/>
      <c r="L32" s="12"/>
      <c r="M32" s="12"/>
      <c r="N32" s="7">
        <f t="shared" si="2"/>
      </c>
      <c r="O32" s="1">
        <f t="shared" si="3"/>
        <v>0</v>
      </c>
    </row>
    <row r="33" spans="2:15" ht="19.5" customHeight="1">
      <c r="B33" s="10"/>
      <c r="C33" s="79"/>
      <c r="D33" s="11"/>
      <c r="E33" s="12"/>
      <c r="F33" s="11"/>
      <c r="G33" s="11"/>
      <c r="H33" s="12"/>
      <c r="I33" s="12"/>
      <c r="J33" s="12"/>
      <c r="K33" s="12"/>
      <c r="L33" s="12"/>
      <c r="M33" s="12"/>
      <c r="N33" s="7">
        <f t="shared" si="2"/>
      </c>
      <c r="O33" s="1">
        <f t="shared" si="3"/>
        <v>0</v>
      </c>
    </row>
    <row r="34" spans="2:15" ht="19.5" customHeight="1">
      <c r="B34" s="10"/>
      <c r="C34" s="79"/>
      <c r="D34" s="11"/>
      <c r="E34" s="12"/>
      <c r="F34" s="11"/>
      <c r="G34" s="11"/>
      <c r="H34" s="12"/>
      <c r="I34" s="12"/>
      <c r="J34" s="12"/>
      <c r="K34" s="12"/>
      <c r="L34" s="12"/>
      <c r="M34" s="12"/>
      <c r="N34" s="7">
        <f t="shared" si="2"/>
      </c>
      <c r="O34" s="1">
        <f t="shared" si="3"/>
        <v>0</v>
      </c>
    </row>
    <row r="35" spans="2:15" ht="19.5" customHeight="1">
      <c r="B35" s="10"/>
      <c r="C35" s="79"/>
      <c r="D35" s="11"/>
      <c r="E35" s="12"/>
      <c r="F35" s="11"/>
      <c r="G35" s="11"/>
      <c r="H35" s="12"/>
      <c r="I35" s="12"/>
      <c r="J35" s="12"/>
      <c r="K35" s="12"/>
      <c r="L35" s="12"/>
      <c r="M35" s="12"/>
      <c r="N35" s="7">
        <f t="shared" si="2"/>
      </c>
      <c r="O35" s="1">
        <f t="shared" si="3"/>
        <v>0</v>
      </c>
    </row>
    <row r="36" spans="2:15" ht="19.5" customHeight="1">
      <c r="B36" s="10"/>
      <c r="C36" s="79"/>
      <c r="D36" s="11"/>
      <c r="E36" s="12"/>
      <c r="F36" s="11"/>
      <c r="G36" s="11"/>
      <c r="H36" s="12"/>
      <c r="I36" s="12"/>
      <c r="J36" s="12"/>
      <c r="K36" s="12"/>
      <c r="L36" s="12"/>
      <c r="M36" s="12"/>
      <c r="N36" s="7">
        <f t="shared" si="2"/>
      </c>
      <c r="O36" s="1">
        <f t="shared" si="3"/>
        <v>0</v>
      </c>
    </row>
    <row r="37" spans="2:15" ht="19.5" customHeight="1">
      <c r="B37" s="10"/>
      <c r="C37" s="79"/>
      <c r="D37" s="11"/>
      <c r="E37" s="12"/>
      <c r="F37" s="11"/>
      <c r="G37" s="11"/>
      <c r="H37" s="12"/>
      <c r="I37" s="12"/>
      <c r="J37" s="12"/>
      <c r="K37" s="12"/>
      <c r="L37" s="12"/>
      <c r="M37" s="12"/>
      <c r="N37" s="7">
        <f t="shared" si="0"/>
      </c>
      <c r="O37" s="1">
        <f t="shared" si="1"/>
        <v>0</v>
      </c>
    </row>
    <row r="38" spans="2:15" ht="19.5" customHeight="1">
      <c r="B38" s="10"/>
      <c r="C38" s="79"/>
      <c r="D38" s="11"/>
      <c r="E38" s="12"/>
      <c r="F38" s="11"/>
      <c r="G38" s="11"/>
      <c r="H38" s="12"/>
      <c r="I38" s="12"/>
      <c r="J38" s="12"/>
      <c r="K38" s="12"/>
      <c r="L38" s="12"/>
      <c r="M38" s="12"/>
      <c r="N38" s="7">
        <f t="shared" si="0"/>
      </c>
      <c r="O38" s="1">
        <f t="shared" si="1"/>
        <v>0</v>
      </c>
    </row>
    <row r="39" spans="2:15" ht="19.5" customHeight="1">
      <c r="B39" s="10"/>
      <c r="C39" s="79"/>
      <c r="D39" s="11"/>
      <c r="E39" s="12"/>
      <c r="F39" s="11"/>
      <c r="G39" s="11"/>
      <c r="H39" s="12"/>
      <c r="I39" s="12"/>
      <c r="J39" s="12"/>
      <c r="K39" s="12"/>
      <c r="L39" s="12"/>
      <c r="M39" s="12"/>
      <c r="N39" s="7">
        <f t="shared" si="0"/>
      </c>
      <c r="O39" s="1">
        <f t="shared" si="1"/>
        <v>0</v>
      </c>
    </row>
    <row r="40" spans="2:15" ht="19.5" customHeight="1">
      <c r="B40" s="10"/>
      <c r="C40" s="79"/>
      <c r="D40" s="11"/>
      <c r="E40" s="12"/>
      <c r="F40" s="11"/>
      <c r="G40" s="11"/>
      <c r="H40" s="12"/>
      <c r="I40" s="12"/>
      <c r="J40" s="12"/>
      <c r="K40" s="12"/>
      <c r="L40" s="12"/>
      <c r="M40" s="12"/>
      <c r="N40" s="7">
        <f t="shared" si="0"/>
      </c>
      <c r="O40" s="1">
        <f t="shared" si="1"/>
        <v>0</v>
      </c>
    </row>
    <row r="41" spans="2:15" ht="19.5" customHeight="1">
      <c r="B41" s="10"/>
      <c r="C41" s="79"/>
      <c r="D41" s="11"/>
      <c r="E41" s="12"/>
      <c r="F41" s="11"/>
      <c r="G41" s="11"/>
      <c r="H41" s="12"/>
      <c r="I41" s="12"/>
      <c r="J41" s="12"/>
      <c r="K41" s="12"/>
      <c r="L41" s="12"/>
      <c r="M41" s="12"/>
      <c r="N41" s="7">
        <f t="shared" si="0"/>
      </c>
      <c r="O41" s="1">
        <f t="shared" si="1"/>
        <v>0</v>
      </c>
    </row>
    <row r="42" spans="2:15" ht="19.5" customHeight="1">
      <c r="B42" s="10"/>
      <c r="C42" s="79"/>
      <c r="D42" s="11"/>
      <c r="E42" s="12"/>
      <c r="F42" s="11"/>
      <c r="G42" s="11"/>
      <c r="H42" s="12"/>
      <c r="I42" s="12"/>
      <c r="J42" s="12"/>
      <c r="K42" s="12"/>
      <c r="L42" s="12"/>
      <c r="M42" s="12"/>
      <c r="N42" s="7">
        <f t="shared" si="0"/>
      </c>
      <c r="O42" s="1">
        <f t="shared" si="1"/>
        <v>0</v>
      </c>
    </row>
    <row r="43" spans="2:15" ht="19.5" customHeight="1">
      <c r="B43" s="10"/>
      <c r="C43" s="79"/>
      <c r="D43" s="11"/>
      <c r="E43" s="12"/>
      <c r="F43" s="11"/>
      <c r="G43" s="11"/>
      <c r="H43" s="12"/>
      <c r="I43" s="12"/>
      <c r="J43" s="12"/>
      <c r="K43" s="12"/>
      <c r="L43" s="12"/>
      <c r="M43" s="12"/>
      <c r="N43" s="7">
        <f t="shared" si="0"/>
      </c>
      <c r="O43" s="1">
        <f t="shared" si="1"/>
        <v>0</v>
      </c>
    </row>
    <row r="44" spans="2:15" ht="19.5" customHeight="1">
      <c r="B44" s="10"/>
      <c r="C44" s="79"/>
      <c r="D44" s="11"/>
      <c r="E44" s="12"/>
      <c r="F44" s="11"/>
      <c r="G44" s="11"/>
      <c r="H44" s="12"/>
      <c r="I44" s="12"/>
      <c r="J44" s="12"/>
      <c r="K44" s="12"/>
      <c r="L44" s="12"/>
      <c r="M44" s="12"/>
      <c r="N44" s="7">
        <f t="shared" si="0"/>
      </c>
      <c r="O44" s="1">
        <f t="shared" si="1"/>
        <v>0</v>
      </c>
    </row>
    <row r="45" spans="2:15" ht="19.5" customHeight="1">
      <c r="B45" s="10"/>
      <c r="C45" s="79"/>
      <c r="D45" s="11"/>
      <c r="E45" s="12"/>
      <c r="F45" s="11"/>
      <c r="G45" s="11"/>
      <c r="H45" s="12"/>
      <c r="I45" s="12"/>
      <c r="J45" s="12"/>
      <c r="K45" s="12"/>
      <c r="L45" s="12"/>
      <c r="M45" s="12"/>
      <c r="N45" s="7">
        <f t="shared" si="0"/>
      </c>
      <c r="O45" s="1">
        <f t="shared" si="1"/>
        <v>0</v>
      </c>
    </row>
    <row r="46" spans="2:15" ht="19.5" customHeight="1">
      <c r="B46" s="10"/>
      <c r="C46" s="79"/>
      <c r="D46" s="11"/>
      <c r="E46" s="12"/>
      <c r="F46" s="11"/>
      <c r="G46" s="11"/>
      <c r="H46" s="12"/>
      <c r="I46" s="12"/>
      <c r="J46" s="12"/>
      <c r="K46" s="12"/>
      <c r="L46" s="12"/>
      <c r="M46" s="12"/>
      <c r="N46" s="7">
        <f t="shared" si="0"/>
      </c>
      <c r="O46" s="1">
        <f t="shared" si="1"/>
        <v>0</v>
      </c>
    </row>
    <row r="47" spans="2:15" ht="19.5" customHeight="1">
      <c r="B47" s="10"/>
      <c r="C47" s="79"/>
      <c r="D47" s="11"/>
      <c r="E47" s="12"/>
      <c r="F47" s="11"/>
      <c r="G47" s="11"/>
      <c r="H47" s="12"/>
      <c r="I47" s="12"/>
      <c r="J47" s="12"/>
      <c r="K47" s="12"/>
      <c r="L47" s="12"/>
      <c r="M47" s="12"/>
      <c r="N47" s="7">
        <f t="shared" si="0"/>
      </c>
      <c r="O47" s="1">
        <f t="shared" si="1"/>
        <v>0</v>
      </c>
    </row>
    <row r="48" spans="2:15" ht="19.5" customHeight="1">
      <c r="B48" s="10"/>
      <c r="C48" s="13"/>
      <c r="D48" s="11"/>
      <c r="E48" s="12"/>
      <c r="F48" s="11"/>
      <c r="G48" s="11"/>
      <c r="H48" s="12"/>
      <c r="I48" s="12"/>
      <c r="J48" s="12"/>
      <c r="K48" s="12"/>
      <c r="L48" s="12"/>
      <c r="M48" s="12"/>
      <c r="N48" s="7">
        <f t="shared" si="0"/>
      </c>
      <c r="O48" s="1">
        <f t="shared" si="1"/>
        <v>0</v>
      </c>
    </row>
    <row r="49" spans="2:15" ht="19.5" customHeight="1">
      <c r="B49" s="10"/>
      <c r="C49" s="13"/>
      <c r="D49" s="11"/>
      <c r="E49" s="12"/>
      <c r="F49" s="11"/>
      <c r="G49" s="11"/>
      <c r="H49" s="12"/>
      <c r="I49" s="12"/>
      <c r="J49" s="12"/>
      <c r="K49" s="12"/>
      <c r="L49" s="12"/>
      <c r="M49" s="12"/>
      <c r="N49" s="7">
        <f t="shared" si="0"/>
      </c>
      <c r="O49" s="1">
        <f t="shared" si="1"/>
        <v>0</v>
      </c>
    </row>
    <row r="50" spans="2:15" ht="19.5" customHeight="1">
      <c r="B50" s="10"/>
      <c r="C50" s="13"/>
      <c r="D50" s="11"/>
      <c r="E50" s="12"/>
      <c r="F50" s="11"/>
      <c r="G50" s="11"/>
      <c r="H50" s="12"/>
      <c r="I50" s="12"/>
      <c r="J50" s="12"/>
      <c r="K50" s="12"/>
      <c r="L50" s="12"/>
      <c r="M50" s="12"/>
      <c r="N50" s="7">
        <f t="shared" si="0"/>
      </c>
      <c r="O50" s="1">
        <f t="shared" si="1"/>
        <v>0</v>
      </c>
    </row>
    <row r="51" spans="2:15" ht="19.5" customHeight="1">
      <c r="B51" s="10"/>
      <c r="C51" s="13"/>
      <c r="D51" s="11"/>
      <c r="E51" s="12"/>
      <c r="F51" s="11"/>
      <c r="G51" s="11"/>
      <c r="H51" s="12"/>
      <c r="I51" s="12"/>
      <c r="J51" s="12"/>
      <c r="K51" s="12"/>
      <c r="L51" s="12"/>
      <c r="M51" s="12"/>
      <c r="N51" s="7">
        <f t="shared" si="0"/>
      </c>
      <c r="O51" s="1">
        <f t="shared" si="1"/>
        <v>0</v>
      </c>
    </row>
    <row r="52" spans="2:15" ht="19.5" customHeight="1">
      <c r="B52" s="10"/>
      <c r="C52" s="14"/>
      <c r="D52" s="11"/>
      <c r="E52" s="12"/>
      <c r="F52" s="11"/>
      <c r="G52" s="11"/>
      <c r="H52" s="12"/>
      <c r="I52" s="12"/>
      <c r="J52" s="12"/>
      <c r="K52" s="12"/>
      <c r="L52" s="12"/>
      <c r="M52" s="12"/>
      <c r="N52" s="7">
        <f t="shared" si="0"/>
      </c>
      <c r="O52" s="1">
        <f t="shared" si="1"/>
        <v>0</v>
      </c>
    </row>
    <row r="53" spans="2:15" ht="19.5" customHeight="1">
      <c r="B53" s="10"/>
      <c r="C53" s="14"/>
      <c r="D53" s="11"/>
      <c r="E53" s="12"/>
      <c r="F53" s="11"/>
      <c r="G53" s="11"/>
      <c r="H53" s="12"/>
      <c r="I53" s="12"/>
      <c r="J53" s="12"/>
      <c r="K53" s="12"/>
      <c r="L53" s="12"/>
      <c r="M53" s="12"/>
      <c r="N53" s="7">
        <f t="shared" si="0"/>
      </c>
      <c r="O53" s="1">
        <f t="shared" si="1"/>
        <v>0</v>
      </c>
    </row>
    <row r="54" spans="2:15" ht="19.5" customHeight="1">
      <c r="B54" s="10"/>
      <c r="C54" s="15"/>
      <c r="D54" s="11"/>
      <c r="E54" s="12"/>
      <c r="F54" s="12"/>
      <c r="G54" s="11"/>
      <c r="H54" s="12"/>
      <c r="I54" s="12"/>
      <c r="J54" s="12"/>
      <c r="K54" s="12"/>
      <c r="L54" s="12"/>
      <c r="M54" s="16"/>
      <c r="N54" s="7">
        <f t="shared" si="0"/>
      </c>
      <c r="O54" s="1">
        <f t="shared" si="1"/>
        <v>0</v>
      </c>
    </row>
    <row r="55" spans="2:15" ht="19.5" customHeight="1">
      <c r="B55" s="10"/>
      <c r="C55" s="15"/>
      <c r="D55" s="11"/>
      <c r="E55" s="12"/>
      <c r="F55" s="12"/>
      <c r="G55" s="11"/>
      <c r="H55" s="12"/>
      <c r="I55" s="12"/>
      <c r="J55" s="12"/>
      <c r="K55" s="12"/>
      <c r="L55" s="12"/>
      <c r="M55" s="12"/>
      <c r="N55" s="7">
        <f t="shared" si="0"/>
      </c>
      <c r="O55" s="1">
        <f t="shared" si="1"/>
        <v>0</v>
      </c>
    </row>
    <row r="56" spans="2:15" ht="19.5" customHeight="1">
      <c r="B56" s="10"/>
      <c r="C56" s="15"/>
      <c r="D56" s="11"/>
      <c r="E56" s="12"/>
      <c r="F56" s="12"/>
      <c r="G56" s="12"/>
      <c r="H56" s="12"/>
      <c r="I56" s="12"/>
      <c r="J56" s="12"/>
      <c r="K56" s="12"/>
      <c r="L56" s="12"/>
      <c r="M56" s="12"/>
      <c r="N56" s="7">
        <f t="shared" si="0"/>
      </c>
      <c r="O56" s="1">
        <f t="shared" si="1"/>
        <v>0</v>
      </c>
    </row>
    <row r="57" spans="2:15" ht="19.5" customHeight="1">
      <c r="B57" s="10"/>
      <c r="C57" s="15"/>
      <c r="D57" s="11"/>
      <c r="E57" s="10"/>
      <c r="F57" s="10"/>
      <c r="G57" s="10"/>
      <c r="H57" s="10"/>
      <c r="I57" s="10"/>
      <c r="J57" s="10"/>
      <c r="K57" s="10"/>
      <c r="L57" s="10"/>
      <c r="M57" s="10"/>
      <c r="N57" s="7">
        <f t="shared" si="0"/>
      </c>
      <c r="O57" s="1">
        <f t="shared" si="1"/>
        <v>0</v>
      </c>
    </row>
    <row r="58" spans="2:15" ht="19.5" customHeight="1">
      <c r="B58" s="10"/>
      <c r="C58" s="15"/>
      <c r="D58" s="11"/>
      <c r="E58" s="10"/>
      <c r="F58" s="10"/>
      <c r="G58" s="10"/>
      <c r="H58" s="10"/>
      <c r="I58" s="10"/>
      <c r="J58" s="10"/>
      <c r="K58" s="10"/>
      <c r="L58" s="10"/>
      <c r="M58" s="10"/>
      <c r="N58" s="7">
        <f t="shared" si="0"/>
      </c>
      <c r="O58" s="1">
        <f t="shared" si="1"/>
        <v>0</v>
      </c>
    </row>
    <row r="59" spans="2:15" ht="19.5" customHeight="1">
      <c r="B59" s="10"/>
      <c r="C59" s="15"/>
      <c r="D59" s="11"/>
      <c r="E59" s="10"/>
      <c r="F59" s="10"/>
      <c r="G59" s="10"/>
      <c r="H59" s="10"/>
      <c r="I59" s="10"/>
      <c r="J59" s="10"/>
      <c r="K59" s="10"/>
      <c r="L59" s="10"/>
      <c r="M59" s="10"/>
      <c r="N59" s="7">
        <f t="shared" si="0"/>
      </c>
      <c r="O59" s="1">
        <f t="shared" si="1"/>
        <v>0</v>
      </c>
    </row>
    <row r="60" spans="2:15" ht="19.5" customHeight="1">
      <c r="B60" s="10"/>
      <c r="C60" s="15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7">
        <f t="shared" si="0"/>
      </c>
      <c r="O60" s="1">
        <f t="shared" si="1"/>
        <v>0</v>
      </c>
    </row>
    <row r="61" spans="4:14" ht="15" hidden="1">
      <c r="D61" s="8">
        <f>SUM(D11:D60)</f>
        <v>0</v>
      </c>
      <c r="E61" s="8"/>
      <c r="F61" s="8">
        <f>SUM(F11:F60)</f>
        <v>0</v>
      </c>
      <c r="G61" s="8"/>
      <c r="H61" s="8"/>
      <c r="I61" s="8"/>
      <c r="J61" s="8"/>
      <c r="K61" s="8"/>
      <c r="L61" s="8"/>
      <c r="M61" s="8"/>
      <c r="N61" s="8">
        <f>SUM(N11:N60)</f>
        <v>0</v>
      </c>
    </row>
    <row r="62" spans="2:14" ht="15" hidden="1">
      <c r="B62" s="9">
        <f>COUNT(B11:B60)</f>
        <v>0</v>
      </c>
      <c r="D62" s="9">
        <f>COUNT(D11:D60)</f>
        <v>0</v>
      </c>
      <c r="E62" s="9"/>
      <c r="F62" s="9">
        <f>COUNT(F11:F60)</f>
        <v>0</v>
      </c>
      <c r="G62" s="9"/>
      <c r="H62" s="9"/>
      <c r="I62" s="9"/>
      <c r="J62" s="9"/>
      <c r="K62" s="9"/>
      <c r="L62" s="9"/>
      <c r="M62" s="9"/>
      <c r="N62" s="9">
        <f>COUNT(N11:N60)</f>
        <v>0</v>
      </c>
    </row>
    <row r="63" spans="4:14" ht="15" hidden="1">
      <c r="D63" s="1">
        <f>IF(D61=0,0,ROUND(D61/D62,2))</f>
        <v>0</v>
      </c>
      <c r="F63" s="1">
        <f>IF(F61=0,0,ROUND(F61/F62,2))</f>
        <v>0</v>
      </c>
      <c r="N63" s="1">
        <f>IF(N61=0,0,ROUND(N61/N62,2))</f>
        <v>0</v>
      </c>
    </row>
  </sheetData>
  <sheetProtection password="CEED" sheet="1" formatCells="0" formatColumns="0" formatRows="0" insertColumns="0" insertRows="0"/>
  <mergeCells count="31">
    <mergeCell ref="F1:G1"/>
    <mergeCell ref="K9:K10"/>
    <mergeCell ref="H1:I1"/>
    <mergeCell ref="H2:I2"/>
    <mergeCell ref="J1:K1"/>
    <mergeCell ref="J2:K2"/>
    <mergeCell ref="D3:E3"/>
    <mergeCell ref="F3:G3"/>
    <mergeCell ref="H3:I3"/>
    <mergeCell ref="J3:K3"/>
    <mergeCell ref="D1:E1"/>
    <mergeCell ref="H8:N8"/>
    <mergeCell ref="D2:E2"/>
    <mergeCell ref="F2:G2"/>
    <mergeCell ref="B1:C3"/>
    <mergeCell ref="M9:M10"/>
    <mergeCell ref="N9:N10"/>
    <mergeCell ref="F9:G9"/>
    <mergeCell ref="H9:H10"/>
    <mergeCell ref="I9:I10"/>
    <mergeCell ref="J9:J10"/>
    <mergeCell ref="D9:E9"/>
    <mergeCell ref="L9:L10"/>
    <mergeCell ref="B4:N4"/>
    <mergeCell ref="B5:N5"/>
    <mergeCell ref="B6:N6"/>
    <mergeCell ref="B7:N7"/>
    <mergeCell ref="B8:B10"/>
    <mergeCell ref="C8:C10"/>
    <mergeCell ref="D8:E8"/>
    <mergeCell ref="F8:G8"/>
  </mergeCells>
  <printOptions horizontalCentered="1"/>
  <pageMargins left="0.7480314960629921" right="0" top="0.2362204724409449" bottom="0" header="0.31496062992125984" footer="0.3149606299212598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crc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crc</dc:creator>
  <cp:keywords/>
  <dc:description/>
  <cp:lastModifiedBy>Jagdish Patel</cp:lastModifiedBy>
  <cp:lastPrinted>2018-03-26T02:49:19Z</cp:lastPrinted>
  <dcterms:created xsi:type="dcterms:W3CDTF">2010-12-27T09:12:13Z</dcterms:created>
  <dcterms:modified xsi:type="dcterms:W3CDTF">2018-03-26T03:14:43Z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